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laviafreidenberg/Documents/Poder Legislativo Estatal 16.08.2016/Yucatán/"/>
    </mc:Choice>
  </mc:AlternateContent>
  <bookViews>
    <workbookView xWindow="1120" yWindow="1120" windowWidth="24480" windowHeight="14420" tabRatio="500" firstSheet="9" activeTab="13"/>
  </bookViews>
  <sheets>
    <sheet name="LV Legislatura (1998-2001)" sheetId="31" r:id="rId1"/>
    <sheet name="Lista Diputados LV (1998-2001)" sheetId="30" r:id="rId2"/>
    <sheet name="LVI Legislatura (2001-2004) EJ" sheetId="1" r:id="rId3"/>
    <sheet name="Lista Diputados LVI (2001-2004)" sheetId="3" r:id="rId4"/>
    <sheet name="LVII Legislatura (2004-2007)" sheetId="22" r:id="rId5"/>
    <sheet name="Lista Diputados LVII (2004-2007" sheetId="23" r:id="rId6"/>
    <sheet name="LVIII Legislatura (2007-2010)" sheetId="24" r:id="rId7"/>
    <sheet name="Lista Diputado LVIII (2007-2010" sheetId="25" r:id="rId8"/>
    <sheet name="LIX Legislatura (2010-2012)" sheetId="26" r:id="rId9"/>
    <sheet name="Lista Diputados LIX (2010-2012)" sheetId="27" r:id="rId10"/>
    <sheet name="LX Legislatura (2012-2015)" sheetId="28" r:id="rId11"/>
    <sheet name="Lista Diputados LX (2012-2015)" sheetId="29" r:id="rId12"/>
    <sheet name="LXI Legislatura 2015-2018" sheetId="32" r:id="rId13"/>
    <sheet name="Lista Diputados LXI 2015-2018" sheetId="33" r:id="rId1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32" l="1"/>
  <c r="H12" i="32"/>
  <c r="N12" i="32"/>
  <c r="F12" i="32"/>
  <c r="D12" i="32"/>
  <c r="L12" i="32"/>
  <c r="J12" i="32"/>
  <c r="P12" i="32"/>
  <c r="R12" i="32"/>
  <c r="S12" i="32"/>
  <c r="Q12" i="32"/>
  <c r="O12" i="32"/>
  <c r="M12" i="32"/>
  <c r="K12" i="32"/>
  <c r="I12" i="32"/>
  <c r="G12" i="32"/>
  <c r="E12" i="32"/>
  <c r="C12" i="32"/>
  <c r="N11" i="32"/>
  <c r="D11" i="32"/>
  <c r="J11" i="32"/>
  <c r="P11" i="32"/>
  <c r="R11" i="32"/>
  <c r="S11" i="32"/>
  <c r="Q11" i="32"/>
  <c r="O11" i="32"/>
  <c r="M11" i="32"/>
  <c r="K11" i="32"/>
  <c r="I11" i="32"/>
  <c r="G11" i="32"/>
  <c r="N10" i="32"/>
  <c r="D10" i="32"/>
  <c r="J10" i="32"/>
  <c r="P10" i="32"/>
  <c r="R10" i="32"/>
  <c r="S10" i="32"/>
  <c r="Q10" i="32"/>
  <c r="O10" i="32"/>
  <c r="M10" i="32"/>
  <c r="K10" i="32"/>
  <c r="I10" i="32"/>
  <c r="G10" i="32"/>
  <c r="N9" i="32"/>
  <c r="D9" i="32"/>
  <c r="J9" i="32"/>
  <c r="P9" i="32"/>
  <c r="R9" i="32"/>
  <c r="S9" i="32"/>
  <c r="M9" i="32"/>
  <c r="G9" i="32"/>
  <c r="N8" i="32"/>
  <c r="D8" i="32"/>
  <c r="J8" i="32"/>
  <c r="P8" i="32"/>
  <c r="R8" i="32"/>
  <c r="S8" i="32"/>
  <c r="M8" i="32"/>
  <c r="G8" i="32"/>
  <c r="N7" i="32"/>
  <c r="D7" i="32"/>
  <c r="J7" i="32"/>
  <c r="P7" i="32"/>
  <c r="R7" i="32"/>
  <c r="S7" i="32"/>
  <c r="Q7" i="32"/>
  <c r="O7" i="32"/>
  <c r="M7" i="32"/>
  <c r="K7" i="32"/>
  <c r="I7" i="32"/>
  <c r="G7" i="32"/>
  <c r="N6" i="32"/>
  <c r="D6" i="32"/>
  <c r="J6" i="32"/>
  <c r="P6" i="32"/>
  <c r="R6" i="32"/>
  <c r="S6" i="32"/>
  <c r="Q6" i="32"/>
  <c r="O6" i="32"/>
  <c r="M6" i="32"/>
  <c r="K6" i="32"/>
  <c r="I6" i="32"/>
  <c r="G6" i="32"/>
  <c r="N5" i="32"/>
  <c r="D5" i="32"/>
  <c r="J5" i="32"/>
  <c r="P5" i="32"/>
  <c r="R5" i="32"/>
  <c r="S5" i="32"/>
  <c r="Q5" i="32"/>
  <c r="O5" i="32"/>
  <c r="M5" i="32"/>
  <c r="G5" i="32"/>
  <c r="E5" i="32"/>
  <c r="C5" i="32"/>
  <c r="N4" i="32"/>
  <c r="D4" i="32"/>
  <c r="J4" i="32"/>
  <c r="P4" i="32"/>
  <c r="R4" i="32"/>
  <c r="S4" i="32"/>
  <c r="Q4" i="32"/>
  <c r="O4" i="32"/>
  <c r="M4" i="32"/>
  <c r="K4" i="32"/>
  <c r="I4" i="32"/>
  <c r="G4" i="32"/>
  <c r="E4" i="32"/>
  <c r="C4" i="32"/>
  <c r="S8" i="28"/>
  <c r="S7" i="28"/>
  <c r="S6" i="28"/>
  <c r="S5" i="28"/>
  <c r="S4" i="28"/>
  <c r="Q5" i="28"/>
  <c r="Q6" i="28"/>
  <c r="Q7" i="28"/>
  <c r="Q8" i="28"/>
  <c r="Q4" i="28"/>
  <c r="O5" i="28"/>
  <c r="O6" i="28"/>
  <c r="O7" i="28"/>
  <c r="O8" i="28"/>
  <c r="O4" i="28"/>
  <c r="R5" i="28"/>
  <c r="R6" i="28"/>
  <c r="R7" i="28"/>
  <c r="R8" i="28"/>
  <c r="R4" i="28"/>
  <c r="P5" i="28"/>
  <c r="P6" i="28"/>
  <c r="P7" i="28"/>
  <c r="P8" i="28"/>
  <c r="P4" i="28"/>
  <c r="N5" i="28"/>
  <c r="N6" i="28"/>
  <c r="N7" i="28"/>
  <c r="N8" i="28"/>
  <c r="N4" i="28"/>
  <c r="M8" i="28"/>
  <c r="M7" i="28"/>
  <c r="M6" i="28"/>
  <c r="M5" i="28"/>
  <c r="M4" i="28"/>
  <c r="K5" i="28"/>
  <c r="K6" i="28"/>
  <c r="K7" i="28"/>
  <c r="K8" i="28"/>
  <c r="K4" i="28"/>
  <c r="I6" i="28"/>
  <c r="I7" i="28"/>
  <c r="I8" i="28"/>
  <c r="I5" i="28"/>
  <c r="I4" i="28"/>
  <c r="L5" i="28"/>
  <c r="L6" i="28"/>
  <c r="L7" i="28"/>
  <c r="L8" i="28"/>
  <c r="L4" i="28"/>
  <c r="J8" i="28"/>
  <c r="H8" i="28"/>
  <c r="G8" i="28"/>
  <c r="G5" i="28"/>
  <c r="G4" i="28"/>
  <c r="E5" i="28"/>
  <c r="E8" i="28"/>
  <c r="E4" i="28"/>
  <c r="C5" i="28"/>
  <c r="C8" i="28"/>
  <c r="C4" i="28"/>
  <c r="F5" i="28"/>
  <c r="F6" i="28"/>
  <c r="F7" i="28"/>
  <c r="F8" i="28"/>
  <c r="F4" i="28"/>
  <c r="D8" i="28"/>
  <c r="B8" i="28"/>
  <c r="S8" i="26"/>
  <c r="S7" i="26"/>
  <c r="S6" i="26"/>
  <c r="S5" i="26"/>
  <c r="S4" i="26"/>
  <c r="Q8" i="26"/>
  <c r="Q7" i="26"/>
  <c r="Q6" i="26"/>
  <c r="Q5" i="26"/>
  <c r="Q4" i="26"/>
  <c r="O5" i="26"/>
  <c r="O6" i="26"/>
  <c r="O7" i="26"/>
  <c r="O8" i="26"/>
  <c r="O4" i="26"/>
  <c r="R5" i="26"/>
  <c r="R6" i="26"/>
  <c r="R7" i="26"/>
  <c r="R8" i="26"/>
  <c r="R4" i="26"/>
  <c r="P5" i="26"/>
  <c r="P6" i="26"/>
  <c r="P7" i="26"/>
  <c r="P8" i="26"/>
  <c r="P4" i="26"/>
  <c r="N5" i="26"/>
  <c r="N6" i="26"/>
  <c r="N7" i="26"/>
  <c r="N8" i="26"/>
  <c r="N4" i="26"/>
  <c r="M8" i="26"/>
  <c r="M7" i="26"/>
  <c r="M6" i="26"/>
  <c r="M5" i="26"/>
  <c r="M4" i="26"/>
  <c r="K5" i="26"/>
  <c r="K6" i="26"/>
  <c r="K7" i="26"/>
  <c r="K8" i="26"/>
  <c r="K4" i="26"/>
  <c r="I5" i="26"/>
  <c r="I6" i="26"/>
  <c r="I7" i="26"/>
  <c r="I8" i="26"/>
  <c r="I4" i="26"/>
  <c r="L5" i="26"/>
  <c r="L6" i="26"/>
  <c r="L7" i="26"/>
  <c r="L8" i="26"/>
  <c r="L4" i="26"/>
  <c r="J8" i="26"/>
  <c r="H8" i="26"/>
  <c r="G8" i="26"/>
  <c r="G7" i="26"/>
  <c r="G6" i="26"/>
  <c r="G5" i="26"/>
  <c r="G4" i="26"/>
  <c r="E5" i="26"/>
  <c r="E8" i="26"/>
  <c r="E4" i="26"/>
  <c r="C8" i="26"/>
  <c r="C5" i="26"/>
  <c r="C4" i="26"/>
  <c r="F5" i="26"/>
  <c r="F6" i="26"/>
  <c r="F7" i="26"/>
  <c r="F8" i="26"/>
  <c r="F4" i="26"/>
  <c r="D8" i="26"/>
  <c r="B8" i="26"/>
  <c r="S8" i="24"/>
  <c r="S7" i="24"/>
  <c r="S6" i="24"/>
  <c r="S5" i="24"/>
  <c r="S4" i="24"/>
  <c r="Q7" i="24"/>
  <c r="Q8" i="24"/>
  <c r="Q5" i="24"/>
  <c r="Q6" i="24"/>
  <c r="Q4" i="24"/>
  <c r="O8" i="24"/>
  <c r="O7" i="24"/>
  <c r="O6" i="24"/>
  <c r="O5" i="24"/>
  <c r="O4" i="24"/>
  <c r="R5" i="24"/>
  <c r="R6" i="24"/>
  <c r="R7" i="24"/>
  <c r="R8" i="24"/>
  <c r="R4" i="24"/>
  <c r="P5" i="24"/>
  <c r="P6" i="24"/>
  <c r="P7" i="24"/>
  <c r="P8" i="24"/>
  <c r="P4" i="24"/>
  <c r="N5" i="24"/>
  <c r="N6" i="24"/>
  <c r="N7" i="24"/>
  <c r="N8" i="24"/>
  <c r="N4" i="24"/>
  <c r="M8" i="24"/>
  <c r="M7" i="24"/>
  <c r="M6" i="24"/>
  <c r="M5" i="24"/>
  <c r="M4" i="24"/>
  <c r="K5" i="24"/>
  <c r="K6" i="24"/>
  <c r="K7" i="24"/>
  <c r="K8" i="24"/>
  <c r="K4" i="24"/>
  <c r="I8" i="24"/>
  <c r="I7" i="24"/>
  <c r="I6" i="24"/>
  <c r="I5" i="24"/>
  <c r="I4" i="24"/>
  <c r="L5" i="24"/>
  <c r="L6" i="24"/>
  <c r="L7" i="24"/>
  <c r="L8" i="24"/>
  <c r="L4" i="24"/>
  <c r="J8" i="24"/>
  <c r="H8" i="24"/>
  <c r="G8" i="24"/>
  <c r="G5" i="24"/>
  <c r="G4" i="24"/>
  <c r="E8" i="24"/>
  <c r="E5" i="24"/>
  <c r="E4" i="24"/>
  <c r="C8" i="24"/>
  <c r="C5" i="24"/>
  <c r="C4" i="24"/>
  <c r="F5" i="24"/>
  <c r="F6" i="24"/>
  <c r="F7" i="24"/>
  <c r="F8" i="24"/>
  <c r="F4" i="24"/>
  <c r="D8" i="24"/>
  <c r="B8" i="24"/>
  <c r="C5" i="22"/>
  <c r="S7" i="22"/>
  <c r="S6" i="22"/>
  <c r="S5" i="22"/>
  <c r="S4" i="22"/>
  <c r="Q7" i="22"/>
  <c r="Q6" i="22"/>
  <c r="Q5" i="22"/>
  <c r="Q4" i="22"/>
  <c r="O7" i="22"/>
  <c r="O6" i="22"/>
  <c r="O5" i="22"/>
  <c r="O4" i="22"/>
  <c r="R5" i="22"/>
  <c r="R6" i="22"/>
  <c r="R7" i="22"/>
  <c r="R4" i="22"/>
  <c r="P5" i="22"/>
  <c r="P6" i="22"/>
  <c r="P7" i="22"/>
  <c r="P4" i="22"/>
  <c r="N5" i="22"/>
  <c r="N6" i="22"/>
  <c r="N7" i="22"/>
  <c r="N4" i="22"/>
  <c r="M7" i="22"/>
  <c r="M6" i="22"/>
  <c r="M5" i="22"/>
  <c r="M4" i="22"/>
  <c r="K7" i="22"/>
  <c r="K6" i="22"/>
  <c r="K5" i="22"/>
  <c r="K4" i="22"/>
  <c r="I7" i="22"/>
  <c r="I6" i="22"/>
  <c r="I5" i="22"/>
  <c r="I4" i="22"/>
  <c r="L5" i="22"/>
  <c r="L6" i="22"/>
  <c r="L7" i="22"/>
  <c r="L4" i="22"/>
  <c r="J7" i="22"/>
  <c r="H7" i="22"/>
  <c r="G7" i="22"/>
  <c r="G5" i="22"/>
  <c r="G4" i="22"/>
  <c r="E7" i="22"/>
  <c r="E5" i="22"/>
  <c r="E4" i="22"/>
  <c r="C7" i="22"/>
  <c r="C4" i="22"/>
  <c r="F5" i="22"/>
  <c r="F6" i="22"/>
  <c r="F7" i="22"/>
  <c r="F4" i="22"/>
  <c r="D7" i="22"/>
  <c r="B7" i="22"/>
  <c r="B8" i="31"/>
  <c r="H8" i="31"/>
  <c r="N8" i="31"/>
  <c r="D8" i="31"/>
  <c r="J8" i="31"/>
  <c r="P8" i="31"/>
  <c r="R8" i="31"/>
  <c r="S8" i="31"/>
  <c r="N7" i="31"/>
  <c r="P7" i="31"/>
  <c r="R7" i="31"/>
  <c r="S7" i="31"/>
  <c r="N6" i="31"/>
  <c r="P6" i="31"/>
  <c r="R6" i="31"/>
  <c r="S6" i="31"/>
  <c r="N5" i="31"/>
  <c r="P5" i="31"/>
  <c r="R5" i="31"/>
  <c r="S5" i="31"/>
  <c r="Q8" i="31"/>
  <c r="Q7" i="31"/>
  <c r="Q6" i="31"/>
  <c r="Q5" i="31"/>
  <c r="O8" i="31"/>
  <c r="O7" i="31"/>
  <c r="O6" i="31"/>
  <c r="O5" i="31"/>
  <c r="L8" i="31"/>
  <c r="M8" i="31"/>
  <c r="L7" i="31"/>
  <c r="M7" i="31"/>
  <c r="L6" i="31"/>
  <c r="M6" i="31"/>
  <c r="L5" i="31"/>
  <c r="M5" i="31"/>
  <c r="K8" i="31"/>
  <c r="K7" i="31"/>
  <c r="K6" i="31"/>
  <c r="K5" i="31"/>
  <c r="I8" i="31"/>
  <c r="I7" i="31"/>
  <c r="I6" i="31"/>
  <c r="I5" i="31"/>
  <c r="F5" i="31"/>
  <c r="F8" i="31"/>
  <c r="G5" i="31"/>
  <c r="F6" i="31"/>
  <c r="G6" i="31"/>
  <c r="G8" i="31"/>
  <c r="E6" i="31"/>
  <c r="E8" i="31"/>
  <c r="E5" i="31"/>
  <c r="C8" i="31"/>
  <c r="C6" i="31"/>
  <c r="C5" i="31"/>
  <c r="F7" i="31"/>
  <c r="B7" i="1"/>
  <c r="N7" i="1"/>
  <c r="D7" i="1"/>
  <c r="J7" i="1"/>
  <c r="P7" i="1"/>
  <c r="R7" i="1"/>
  <c r="S7" i="1"/>
  <c r="N6" i="1"/>
  <c r="P6" i="1"/>
  <c r="R6" i="1"/>
  <c r="S6" i="1"/>
  <c r="N5" i="1"/>
  <c r="P5" i="1"/>
  <c r="R5" i="1"/>
  <c r="S5" i="1"/>
  <c r="N4" i="1"/>
  <c r="P4" i="1"/>
  <c r="R4" i="1"/>
  <c r="S4" i="1"/>
  <c r="Q5" i="1"/>
  <c r="Q6" i="1"/>
  <c r="Q7" i="1"/>
  <c r="Q4" i="1"/>
  <c r="O7" i="1"/>
  <c r="O6" i="1"/>
  <c r="O5" i="1"/>
  <c r="O4" i="1"/>
  <c r="L7" i="1"/>
  <c r="M7" i="1"/>
  <c r="L6" i="1"/>
  <c r="M6" i="1"/>
  <c r="L5" i="1"/>
  <c r="M5" i="1"/>
  <c r="L4" i="1"/>
  <c r="M4" i="1"/>
  <c r="K7" i="1"/>
  <c r="K5" i="1"/>
  <c r="K6" i="1"/>
  <c r="K4" i="1"/>
  <c r="I5" i="1"/>
  <c r="I6" i="1"/>
  <c r="I7" i="1"/>
  <c r="I4" i="1"/>
  <c r="F4" i="1"/>
  <c r="F7" i="1"/>
  <c r="G4" i="1"/>
  <c r="F5" i="1"/>
  <c r="G5" i="1"/>
  <c r="G7" i="1"/>
  <c r="E5" i="1"/>
  <c r="E7" i="1"/>
  <c r="E4" i="1"/>
  <c r="C5" i="1"/>
  <c r="C7" i="1"/>
  <c r="C4" i="1"/>
  <c r="F6" i="1"/>
</calcChain>
</file>

<file path=xl/sharedStrings.xml><?xml version="1.0" encoding="utf-8"?>
<sst xmlns="http://schemas.openxmlformats.org/spreadsheetml/2006/main" count="2314" uniqueCount="583">
  <si>
    <t>Total</t>
  </si>
  <si>
    <t>PRI</t>
  </si>
  <si>
    <t>Partido Político</t>
  </si>
  <si>
    <t>Mujeres</t>
  </si>
  <si>
    <t>PAN</t>
  </si>
  <si>
    <t>PVEM</t>
  </si>
  <si>
    <t>PRD</t>
  </si>
  <si>
    <t>Mayoría Relativa</t>
  </si>
  <si>
    <t>Totales</t>
  </si>
  <si>
    <t xml:space="preserve">% Mujeres </t>
  </si>
  <si>
    <t xml:space="preserve">Representación Proporcional </t>
  </si>
  <si>
    <t>Hombres</t>
  </si>
  <si>
    <t>% Hombres</t>
  </si>
  <si>
    <t>% total</t>
  </si>
  <si>
    <t>Apellido</t>
  </si>
  <si>
    <t>Nombre</t>
  </si>
  <si>
    <t>Sexo</t>
  </si>
  <si>
    <t>Distrito Electoral</t>
  </si>
  <si>
    <t>Circunscripción</t>
  </si>
  <si>
    <t>Propietario o Suplente</t>
  </si>
  <si>
    <t>Período</t>
  </si>
  <si>
    <t>Principio de Representación</t>
  </si>
  <si>
    <t xml:space="preserve">Hombre </t>
  </si>
  <si>
    <t>I</t>
  </si>
  <si>
    <t xml:space="preserve">Propietario </t>
  </si>
  <si>
    <t xml:space="preserve">Martín </t>
  </si>
  <si>
    <t xml:space="preserve">Suplente </t>
  </si>
  <si>
    <t>II</t>
  </si>
  <si>
    <t>Propietario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</si>
  <si>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</si>
  <si>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</si>
  <si>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</si>
  <si>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</si>
  <si>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</si>
  <si>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</si>
  <si>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</si>
  <si>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</si>
  <si>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</si>
  <si>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</si>
  <si>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</si>
  <si>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</si>
  <si>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</si>
  <si>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Representación Proporcional</t>
  </si>
  <si>
    <t xml:space="preserve">Mujer </t>
  </si>
  <si>
    <t xml:space="preserve">Vicente </t>
  </si>
  <si>
    <t xml:space="preserve">Jorge </t>
  </si>
  <si>
    <t>Fernando</t>
  </si>
  <si>
    <t>Gonzalo</t>
  </si>
  <si>
    <t>Alberto</t>
  </si>
  <si>
    <t>Pedro</t>
  </si>
  <si>
    <t>Miguel Angel</t>
  </si>
  <si>
    <t>Armando</t>
  </si>
  <si>
    <t>Federico</t>
  </si>
  <si>
    <t>Adolfo</t>
  </si>
  <si>
    <t>Eduardo</t>
  </si>
  <si>
    <t xml:space="preserve">Antonio </t>
  </si>
  <si>
    <t xml:space="preserve">Rafael </t>
  </si>
  <si>
    <t>2010-2012</t>
  </si>
  <si>
    <t xml:space="preserve">Francisco Javier </t>
  </si>
  <si>
    <t>2001-2004</t>
  </si>
  <si>
    <t>Castellanos Pacheco</t>
  </si>
  <si>
    <t xml:space="preserve">Zavala Peniche </t>
  </si>
  <si>
    <t xml:space="preserve">María Beatríz </t>
  </si>
  <si>
    <t>Bolio de Ocampo</t>
  </si>
  <si>
    <t>José Gerardo</t>
  </si>
  <si>
    <t>Del Río Leal</t>
  </si>
  <si>
    <t xml:space="preserve">Ramírez Burgos </t>
  </si>
  <si>
    <t>Felipe de Jesús</t>
  </si>
  <si>
    <t xml:space="preserve">Canto García </t>
  </si>
  <si>
    <t>Luis Ariel</t>
  </si>
  <si>
    <t>Avila Noh</t>
  </si>
  <si>
    <t>Manuel Saturnino</t>
  </si>
  <si>
    <t>Ortega Pacheco</t>
  </si>
  <si>
    <t>Ivonne Aracelly</t>
  </si>
  <si>
    <t xml:space="preserve">Rodríguez Gil </t>
  </si>
  <si>
    <t>María Teresa</t>
  </si>
  <si>
    <t>Monforte Braga</t>
  </si>
  <si>
    <t>Freddy Hernan</t>
  </si>
  <si>
    <t xml:space="preserve">Novelo Martin </t>
  </si>
  <si>
    <t xml:space="preserve">Panfilo </t>
  </si>
  <si>
    <t xml:space="preserve">Catzin Caceres </t>
  </si>
  <si>
    <t>Aristeo de Jesús</t>
  </si>
  <si>
    <t>Melendez Herrera</t>
  </si>
  <si>
    <t>Joaquin</t>
  </si>
  <si>
    <t>Fernandez Medina</t>
  </si>
  <si>
    <t xml:space="preserve">José María </t>
  </si>
  <si>
    <t>Lopez Rodriguez</t>
  </si>
  <si>
    <t xml:space="preserve">José Dafne </t>
  </si>
  <si>
    <t>Conformación Parlamentaria Mujeres: Presencia (número) y Porcentaje por Partido y Tipo de Principio de Representación, Yucatán (2001-2004) LVI Legislatura</t>
  </si>
  <si>
    <t>Listado de Diputados por Partido Político y Principio de Representación, Yucatán (2001-2004) LVI Legislatura</t>
  </si>
  <si>
    <t>Puc Maldonado</t>
  </si>
  <si>
    <t>Rojas Zavala</t>
  </si>
  <si>
    <t>José Fernando</t>
  </si>
  <si>
    <t xml:space="preserve">Ramón González </t>
  </si>
  <si>
    <t xml:space="preserve">Lara Fernández </t>
  </si>
  <si>
    <t xml:space="preserve">Ana Carolina </t>
  </si>
  <si>
    <t>Gamboa Wong</t>
  </si>
  <si>
    <t>Patricia del Socorro</t>
  </si>
  <si>
    <t>Mendez Arguelles</t>
  </si>
  <si>
    <t>Susana Guadalupe</t>
  </si>
  <si>
    <t xml:space="preserve">Pech Quintal </t>
  </si>
  <si>
    <t>Julián Andres</t>
  </si>
  <si>
    <t xml:space="preserve">Salazar Catzin </t>
  </si>
  <si>
    <t xml:space="preserve">Gaspar Miguel Angel </t>
  </si>
  <si>
    <t xml:space="preserve">Bacelis y Ramírez </t>
  </si>
  <si>
    <t>José Manuel</t>
  </si>
  <si>
    <t xml:space="preserve">Chuc Pereira </t>
  </si>
  <si>
    <t xml:space="preserve">Paat Alcocer </t>
  </si>
  <si>
    <t xml:space="preserve">Felix Marcial </t>
  </si>
  <si>
    <t xml:space="preserve">Uitzil Barbosa </t>
  </si>
  <si>
    <t>Juan Bautista</t>
  </si>
  <si>
    <t>Carrillo Lara</t>
  </si>
  <si>
    <t xml:space="preserve">Wilder </t>
  </si>
  <si>
    <t>Manzanilla Alemán</t>
  </si>
  <si>
    <t xml:space="preserve">Rodriguez Novelo </t>
  </si>
  <si>
    <t xml:space="preserve">Roberto Ermilio </t>
  </si>
  <si>
    <t xml:space="preserve">José Gabriel de Jesús </t>
  </si>
  <si>
    <t xml:space="preserve">Gutierrez López </t>
  </si>
  <si>
    <t>Ricardo Alberto</t>
  </si>
  <si>
    <t xml:space="preserve">Maldonado Narvaez </t>
  </si>
  <si>
    <t xml:space="preserve">María Elvia </t>
  </si>
  <si>
    <t>Pat Xuluc</t>
  </si>
  <si>
    <t xml:space="preserve">Gutierrez Crespo </t>
  </si>
  <si>
    <t>Robert</t>
  </si>
  <si>
    <t xml:space="preserve">Ríos Díaz </t>
  </si>
  <si>
    <t>Luis Armando</t>
  </si>
  <si>
    <t>Zoreda Novelo</t>
  </si>
  <si>
    <t xml:space="preserve">Renán Cleominio </t>
  </si>
  <si>
    <t xml:space="preserve">Casellas Fitzmaurice </t>
  </si>
  <si>
    <t>Oxte Conrado</t>
  </si>
  <si>
    <t>Hevia Jimenez</t>
  </si>
  <si>
    <t xml:space="preserve">Luis Antonio </t>
  </si>
  <si>
    <t xml:space="preserve">Vallejo Buenfil </t>
  </si>
  <si>
    <t xml:space="preserve">Jorge Antonio </t>
  </si>
  <si>
    <t>2004-2007</t>
  </si>
  <si>
    <t>Conformación Parlamentaria Mujeres: Presencia (número) y Porcentaje por Partido y Tipo de Principio de Representación, Yucatán (2004-2007) LVII Legislatura</t>
  </si>
  <si>
    <t>Listado de Diputados por Partido Político y Principio de Representación, Yucatán (2004-2007) LVII Legislatura</t>
  </si>
  <si>
    <t>López Escoffie</t>
  </si>
  <si>
    <t xml:space="preserve">Silvia America </t>
  </si>
  <si>
    <t xml:space="preserve">Puga Rubio </t>
  </si>
  <si>
    <t xml:space="preserve">Jorge Manuel </t>
  </si>
  <si>
    <t>Esma Bazan</t>
  </si>
  <si>
    <t>Unidos por Yucatán</t>
  </si>
  <si>
    <t>Hadad Manzur</t>
  </si>
  <si>
    <t>Jorge Martín</t>
  </si>
  <si>
    <t>Peniche Pérez</t>
  </si>
  <si>
    <t xml:space="preserve">Zapata Bello </t>
  </si>
  <si>
    <t>Rolando Rodrigo</t>
  </si>
  <si>
    <t>Blanco Pajón</t>
  </si>
  <si>
    <t>José Luis</t>
  </si>
  <si>
    <t>Moguel Lizama</t>
  </si>
  <si>
    <t xml:space="preserve">Leandra </t>
  </si>
  <si>
    <t xml:space="preserve">Díaz Mena </t>
  </si>
  <si>
    <t>Joaquín Jesús</t>
  </si>
  <si>
    <t xml:space="preserve">Peniche Cárdenas </t>
  </si>
  <si>
    <t>Mario Alberto</t>
  </si>
  <si>
    <t>Novelo Ku</t>
  </si>
  <si>
    <t>Azarcoya Gutierrez</t>
  </si>
  <si>
    <t xml:space="preserve">Gaspar Manuel </t>
  </si>
  <si>
    <t>Ambrosio Camargo</t>
  </si>
  <si>
    <t xml:space="preserve">Jimmy Yamil </t>
  </si>
  <si>
    <t xml:space="preserve">Valencia Heredia </t>
  </si>
  <si>
    <t>Juan Manuel</t>
  </si>
  <si>
    <t xml:space="preserve">Suárez Nuñez </t>
  </si>
  <si>
    <t>Elda Yolanda del Socorro</t>
  </si>
  <si>
    <t xml:space="preserve">Ruz Morales </t>
  </si>
  <si>
    <t xml:space="preserve">Blanca Isela </t>
  </si>
  <si>
    <t xml:space="preserve">Mendoza Alcocer </t>
  </si>
  <si>
    <t xml:space="preserve">Leticia Dolores </t>
  </si>
  <si>
    <t>Flores Contreras</t>
  </si>
  <si>
    <t>Matos López</t>
  </si>
  <si>
    <t>Carmen Josefina</t>
  </si>
  <si>
    <t xml:space="preserve">Cetina Amaya </t>
  </si>
  <si>
    <t>Paulina del Rosario</t>
  </si>
  <si>
    <t xml:space="preserve">Homa Serrano </t>
  </si>
  <si>
    <t>Melendez Bojorquez</t>
  </si>
  <si>
    <t xml:space="preserve">Alejandro Rafael </t>
  </si>
  <si>
    <t>Albornoz Pérez</t>
  </si>
  <si>
    <t>María Maribel</t>
  </si>
  <si>
    <t>María Inés</t>
  </si>
  <si>
    <t xml:space="preserve">Medina Martín </t>
  </si>
  <si>
    <t>Jorge Adrián</t>
  </si>
  <si>
    <t xml:space="preserve">May Cab </t>
  </si>
  <si>
    <t xml:space="preserve">Nelsy Aide </t>
  </si>
  <si>
    <t>Salazar Pérez</t>
  </si>
  <si>
    <t>Rubén</t>
  </si>
  <si>
    <t xml:space="preserve">Iuit Chan </t>
  </si>
  <si>
    <t xml:space="preserve">Nidia Esther </t>
  </si>
  <si>
    <t xml:space="preserve">Carrillo Carrillo </t>
  </si>
  <si>
    <t xml:space="preserve">Jaime Rubén </t>
  </si>
  <si>
    <t>Loeza Rodríguez</t>
  </si>
  <si>
    <t xml:space="preserve">Montoya Martínez </t>
  </si>
  <si>
    <t xml:space="preserve">Luis Octavio </t>
  </si>
  <si>
    <t>Díaz Lizama</t>
  </si>
  <si>
    <t xml:space="preserve">Rosa Adriana </t>
  </si>
  <si>
    <t>Cruz Nucamendi</t>
  </si>
  <si>
    <t>Alicia Magally del Socorro</t>
  </si>
  <si>
    <t>Rosel Issac</t>
  </si>
  <si>
    <t>Benito Fernando</t>
  </si>
  <si>
    <t>Granja Ricalde</t>
  </si>
  <si>
    <t xml:space="preserve">Ramírez Marín </t>
  </si>
  <si>
    <t xml:space="preserve">Jorge Carlos </t>
  </si>
  <si>
    <t xml:space="preserve">Alpizar Carrillo </t>
  </si>
  <si>
    <t>Lucely</t>
  </si>
  <si>
    <t xml:space="preserve">Rosado Mena </t>
  </si>
  <si>
    <t xml:space="preserve">Santiado Leonel </t>
  </si>
  <si>
    <t>Sobrino Sierra</t>
  </si>
  <si>
    <t xml:space="preserve">Cuevas Mena </t>
  </si>
  <si>
    <t>Mario Alejandro</t>
  </si>
  <si>
    <t>2007-2010</t>
  </si>
  <si>
    <t>Listado de Diputados por Partido Político y Principio de Representación, Yucatán (2007-2010) LVIII Legislatura</t>
  </si>
  <si>
    <t>Conformación Parlamentaria Mujeres: Presencia (número) y Porcentaje por Partido y Tipo de Principio de Representación, Yucatán (2007-2010) LVIII Legislatura</t>
  </si>
  <si>
    <t>Listado de Diputados por Partido Político y Principio de Representación, Yucatán (2010-2012) LIX Legislatura</t>
  </si>
  <si>
    <t>Conformación Parlamentaria Mujeres: Presencia (número) y Porcentaje por Partido y Tipo de Principio de Representación, Yucatán (2010-2012) LIX Legislatura</t>
  </si>
  <si>
    <t>Listado de Diputados por Partido Político y Principio de Representación, Yucatán (2012-2015) LX Legislatura</t>
  </si>
  <si>
    <t>2012-2015</t>
  </si>
  <si>
    <t>Listado de Diputados por Partido Político y Principio de Representación, Yucatán (1998-2001) LV Legislatura</t>
  </si>
  <si>
    <t>1998-2001</t>
  </si>
  <si>
    <t>González Crespo</t>
  </si>
  <si>
    <t xml:space="preserve">Rodolfo Enrique </t>
  </si>
  <si>
    <t xml:space="preserve">Aguilar Góngora </t>
  </si>
  <si>
    <t xml:space="preserve">Efraín Ernesto </t>
  </si>
  <si>
    <t xml:space="preserve">Pavía González </t>
  </si>
  <si>
    <t xml:space="preserve">María Cecilia </t>
  </si>
  <si>
    <t xml:space="preserve">Peraza Valdez </t>
  </si>
  <si>
    <t>Ismael</t>
  </si>
  <si>
    <t>Santinelli Recio</t>
  </si>
  <si>
    <t xml:space="preserve">Gabriela Patricia </t>
  </si>
  <si>
    <t xml:space="preserve">Castillo Ruz </t>
  </si>
  <si>
    <t>Enrique Antonio de Jesús</t>
  </si>
  <si>
    <t xml:space="preserve">Garrido Rojas </t>
  </si>
  <si>
    <t>Julio Edgardo</t>
  </si>
  <si>
    <t xml:space="preserve">Ávila Ruiz </t>
  </si>
  <si>
    <t>Daniel Gabriel</t>
  </si>
  <si>
    <t xml:space="preserve">Roger David </t>
  </si>
  <si>
    <t xml:space="preserve">Alcocer García </t>
  </si>
  <si>
    <t xml:space="preserve">Vela Reyes </t>
  </si>
  <si>
    <t xml:space="preserve">Marco Alonso </t>
  </si>
  <si>
    <t xml:space="preserve">Martín Enrique </t>
  </si>
  <si>
    <t xml:space="preserve">Magadan Villamil </t>
  </si>
  <si>
    <t xml:space="preserve">Chi Trujeque </t>
  </si>
  <si>
    <t xml:space="preserve">Víctor Manuel </t>
  </si>
  <si>
    <t xml:space="preserve">Cervera Hernández </t>
  </si>
  <si>
    <t xml:space="preserve">Felipe </t>
  </si>
  <si>
    <t xml:space="preserve">Saravia Cruz </t>
  </si>
  <si>
    <t xml:space="preserve">Elsa Virginia </t>
  </si>
  <si>
    <t xml:space="preserve">Canche Rejón </t>
  </si>
  <si>
    <t>Oscar Francisco</t>
  </si>
  <si>
    <t>Nicoli Quijano</t>
  </si>
  <si>
    <t xml:space="preserve">Juan Carlos </t>
  </si>
  <si>
    <t>Ojeda Medina</t>
  </si>
  <si>
    <t>Marco Antonio</t>
  </si>
  <si>
    <t xml:space="preserve">Durán Galera </t>
  </si>
  <si>
    <t>Marco Efraín</t>
  </si>
  <si>
    <t>Mejia Pinzón</t>
  </si>
  <si>
    <t>Wilberth Jesús</t>
  </si>
  <si>
    <t>Soberanis Pacheco</t>
  </si>
  <si>
    <t xml:space="preserve">Efraín Martín </t>
  </si>
  <si>
    <t>Pérez y Castañeda</t>
  </si>
  <si>
    <t>Delta Rubi</t>
  </si>
  <si>
    <t xml:space="preserve">Novelo Flores </t>
  </si>
  <si>
    <t>José Prisciliano</t>
  </si>
  <si>
    <t>Espadas Perera</t>
  </si>
  <si>
    <t>Luis Dionisio</t>
  </si>
  <si>
    <t>Cetina Carrillo</t>
  </si>
  <si>
    <t>Alcocer Rosado</t>
  </si>
  <si>
    <t xml:space="preserve">Escobedo Salazar </t>
  </si>
  <si>
    <t>Valencia Arana</t>
  </si>
  <si>
    <t>Mauro Rodrigo Eduardo</t>
  </si>
  <si>
    <t>Rodríguez Canul</t>
  </si>
  <si>
    <t>Juan de la Cruz</t>
  </si>
  <si>
    <t xml:space="preserve">Bobadilla Arjona </t>
  </si>
  <si>
    <t>Rudy Francisco</t>
  </si>
  <si>
    <t xml:space="preserve">Lizzete Janice </t>
  </si>
  <si>
    <t xml:space="preserve">Salazar Esquer </t>
  </si>
  <si>
    <t>Ramón Gilberto</t>
  </si>
  <si>
    <t>Aragón Uicab</t>
  </si>
  <si>
    <t>José Antonio</t>
  </si>
  <si>
    <t xml:space="preserve">Paoli Bolio </t>
  </si>
  <si>
    <t xml:space="preserve">Francisco José </t>
  </si>
  <si>
    <t>Storey Montalvo</t>
  </si>
  <si>
    <t>Carlota Herminia</t>
  </si>
  <si>
    <t xml:space="preserve">Rodríguez Canto </t>
  </si>
  <si>
    <t xml:space="preserve">Luis </t>
  </si>
  <si>
    <t>Aguilar Puc</t>
  </si>
  <si>
    <t>Cornelio</t>
  </si>
  <si>
    <t xml:space="preserve">Quintal Parra </t>
  </si>
  <si>
    <t>Gaspar Armando</t>
  </si>
  <si>
    <t>Berlin Montero</t>
  </si>
  <si>
    <t>Jorge Carlos</t>
  </si>
  <si>
    <t>Candila Echeverría</t>
  </si>
  <si>
    <t xml:space="preserve">María Doris Ybone </t>
  </si>
  <si>
    <t xml:space="preserve">Pérez Medina </t>
  </si>
  <si>
    <t xml:space="preserve">Bertha Eugenia </t>
  </si>
  <si>
    <t xml:space="preserve">PAN </t>
  </si>
  <si>
    <t xml:space="preserve">Caballero Durán </t>
  </si>
  <si>
    <t xml:space="preserve">Víctor Edmundo </t>
  </si>
  <si>
    <t xml:space="preserve">García Aviles </t>
  </si>
  <si>
    <t xml:space="preserve">Carrillo Paredes </t>
  </si>
  <si>
    <t xml:space="preserve">Carlos Manuel </t>
  </si>
  <si>
    <t xml:space="preserve">Hernández Sosa </t>
  </si>
  <si>
    <t>Hernan Henry</t>
  </si>
  <si>
    <t>Escamilla Cerón</t>
  </si>
  <si>
    <t>Alberto Leonides</t>
  </si>
  <si>
    <t>Rosado Fernández</t>
  </si>
  <si>
    <t xml:space="preserve">Nancy Carolina </t>
  </si>
  <si>
    <t xml:space="preserve">Barrera Concha </t>
  </si>
  <si>
    <t>Renan Alberto</t>
  </si>
  <si>
    <t>Puerto Patrón</t>
  </si>
  <si>
    <t xml:space="preserve">José Carlos </t>
  </si>
  <si>
    <t xml:space="preserve">Sanchez Camargo </t>
  </si>
  <si>
    <t>Tito Florencio</t>
  </si>
  <si>
    <t xml:space="preserve">Carvajal Remis </t>
  </si>
  <si>
    <t xml:space="preserve">Patricia </t>
  </si>
  <si>
    <t xml:space="preserve">Pavón Flores </t>
  </si>
  <si>
    <t>Carlos German</t>
  </si>
  <si>
    <t>Jimenez Guerrero</t>
  </si>
  <si>
    <t xml:space="preserve">Flor Arely </t>
  </si>
  <si>
    <t>Sahui Rivero</t>
  </si>
  <si>
    <t>Mauricio</t>
  </si>
  <si>
    <t xml:space="preserve">Rivero Euan </t>
  </si>
  <si>
    <t xml:space="preserve">Efraín </t>
  </si>
  <si>
    <t xml:space="preserve">Canul Pérez </t>
  </si>
  <si>
    <t>Juan José</t>
  </si>
  <si>
    <t>Menendez Bojorquez</t>
  </si>
  <si>
    <t xml:space="preserve">Nemesio Rafael </t>
  </si>
  <si>
    <t xml:space="preserve">Zacarias Martínez </t>
  </si>
  <si>
    <t xml:space="preserve">Daniel </t>
  </si>
  <si>
    <t>Centeno y Sánchez</t>
  </si>
  <si>
    <t xml:space="preserve">Juan Antonio </t>
  </si>
  <si>
    <t>Peniche Monforte</t>
  </si>
  <si>
    <t>Martín Heberto</t>
  </si>
  <si>
    <t xml:space="preserve">Ramírez Gutierrez </t>
  </si>
  <si>
    <t xml:space="preserve">Celina </t>
  </si>
  <si>
    <t xml:space="preserve">Saenz Perez </t>
  </si>
  <si>
    <t>Elsy María</t>
  </si>
  <si>
    <t xml:space="preserve">Hoil Alcocer </t>
  </si>
  <si>
    <t>Edgar Francisco</t>
  </si>
  <si>
    <t xml:space="preserve">Sánchez Vázquez </t>
  </si>
  <si>
    <t xml:space="preserve">Gongora Sánchez </t>
  </si>
  <si>
    <t xml:space="preserve">Martha Leticia </t>
  </si>
  <si>
    <t>Rene Geremias</t>
  </si>
  <si>
    <t xml:space="preserve">Tun Castillo </t>
  </si>
  <si>
    <t>Mena Balán</t>
  </si>
  <si>
    <t xml:space="preserve">Edilberto </t>
  </si>
  <si>
    <t>Calderón Sabido</t>
  </si>
  <si>
    <t xml:space="preserve">Medina Chi </t>
  </si>
  <si>
    <t xml:space="preserve">Felipe de Jesús </t>
  </si>
  <si>
    <t xml:space="preserve">Rodríguez Asaf </t>
  </si>
  <si>
    <t>Roberto Antonio</t>
  </si>
  <si>
    <t xml:space="preserve">Blanco Gómez </t>
  </si>
  <si>
    <t xml:space="preserve">Geny Otilia </t>
  </si>
  <si>
    <t xml:space="preserve">Fermin </t>
  </si>
  <si>
    <t xml:space="preserve">Cruz Nucamendi </t>
  </si>
  <si>
    <t xml:space="preserve">Alicia Magally del Socorro </t>
  </si>
  <si>
    <t xml:space="preserve">Medina Rodríguez </t>
  </si>
  <si>
    <t xml:space="preserve">Lizbeth Evelia </t>
  </si>
  <si>
    <t xml:space="preserve">Cohuo Suaste </t>
  </si>
  <si>
    <t xml:space="preserve">Pedro Francisco </t>
  </si>
  <si>
    <t xml:space="preserve">Collado Soberanis </t>
  </si>
  <si>
    <t xml:space="preserve">José Enrique </t>
  </si>
  <si>
    <t xml:space="preserve">Osante Solís </t>
  </si>
  <si>
    <t xml:space="preserve">Javier Renan </t>
  </si>
  <si>
    <t xml:space="preserve">Rodríguez López </t>
  </si>
  <si>
    <t xml:space="preserve">Varguez Canul </t>
  </si>
  <si>
    <t xml:space="preserve">Jorge Felix </t>
  </si>
  <si>
    <t xml:space="preserve">Ramírez y Sánchez </t>
  </si>
  <si>
    <t xml:space="preserve">Carlos David </t>
  </si>
  <si>
    <t xml:space="preserve">Corzo Olan </t>
  </si>
  <si>
    <t xml:space="preserve">Omar </t>
  </si>
  <si>
    <t xml:space="preserve">PVEM </t>
  </si>
  <si>
    <t xml:space="preserve">PRI </t>
  </si>
  <si>
    <t xml:space="preserve">Castro Romero </t>
  </si>
  <si>
    <t>María Sofía del Perpetuo Socorro</t>
  </si>
  <si>
    <t xml:space="preserve">Lozano Poveda </t>
  </si>
  <si>
    <t>Victor Hugo</t>
  </si>
  <si>
    <t>Chimal Kuk</t>
  </si>
  <si>
    <t>Edgardo Gilberto</t>
  </si>
  <si>
    <t xml:space="preserve">Hevia Jiménez </t>
  </si>
  <si>
    <t xml:space="preserve">Echeverría Navarro </t>
  </si>
  <si>
    <t xml:space="preserve">Luis Alberto </t>
  </si>
  <si>
    <t xml:space="preserve">Oxte Conrado </t>
  </si>
  <si>
    <t xml:space="preserve">Pedro </t>
  </si>
  <si>
    <t>Ojeda Marrufo</t>
  </si>
  <si>
    <t xml:space="preserve">Bayardo </t>
  </si>
  <si>
    <t xml:space="preserve">Manzanero Villanueva </t>
  </si>
  <si>
    <t>Luis Jesús</t>
  </si>
  <si>
    <t xml:space="preserve">Rodríguez Botello Fierro </t>
  </si>
  <si>
    <t>Harry Gerardo</t>
  </si>
  <si>
    <t xml:space="preserve">Torres Rivas </t>
  </si>
  <si>
    <t xml:space="preserve">Francisco Alberto </t>
  </si>
  <si>
    <t xml:space="preserve">Díaz Castillo </t>
  </si>
  <si>
    <t xml:space="preserve">Flor Isabel </t>
  </si>
  <si>
    <t xml:space="preserve">Vila Dosal </t>
  </si>
  <si>
    <t xml:space="preserve">Mauricio </t>
  </si>
  <si>
    <t xml:space="preserve">Valencia Vales </t>
  </si>
  <si>
    <t xml:space="preserve">María Yolanda </t>
  </si>
  <si>
    <t xml:space="preserve">Alvar Ivan </t>
  </si>
  <si>
    <t xml:space="preserve">Rubio Rodríguez </t>
  </si>
  <si>
    <t xml:space="preserve">Sobrino Argaez </t>
  </si>
  <si>
    <t xml:space="preserve">Jorge Augusto </t>
  </si>
  <si>
    <t xml:space="preserve">José Javier </t>
  </si>
  <si>
    <t xml:space="preserve">Martínez Ordaz </t>
  </si>
  <si>
    <t xml:space="preserve">Luis Ernesto </t>
  </si>
  <si>
    <t xml:space="preserve">Escalante Alcocer </t>
  </si>
  <si>
    <t xml:space="preserve">Gonzalo José </t>
  </si>
  <si>
    <t xml:space="preserve">Romero Avila </t>
  </si>
  <si>
    <t xml:space="preserve">Fernando </t>
  </si>
  <si>
    <t xml:space="preserve">Chan Magaña </t>
  </si>
  <si>
    <t xml:space="preserve">López Martínez </t>
  </si>
  <si>
    <t xml:space="preserve">Dafne David </t>
  </si>
  <si>
    <t xml:space="preserve">Coello Castillo </t>
  </si>
  <si>
    <t>Malta y Monforte</t>
  </si>
  <si>
    <t xml:space="preserve">Judith Virginia </t>
  </si>
  <si>
    <t>Buenfil Berzunza</t>
  </si>
  <si>
    <t>Wilberth Guillermo</t>
  </si>
  <si>
    <t>Sors Negrete</t>
  </si>
  <si>
    <t xml:space="preserve">Ursula </t>
  </si>
  <si>
    <t xml:space="preserve">Canto Gómez </t>
  </si>
  <si>
    <t>José Giovani</t>
  </si>
  <si>
    <t xml:space="preserve">Osalde Ceballos </t>
  </si>
  <si>
    <t xml:space="preserve">Desire Griselda </t>
  </si>
  <si>
    <t>Gómez Quiñones</t>
  </si>
  <si>
    <t xml:space="preserve">Marina Magaly </t>
  </si>
  <si>
    <t xml:space="preserve">Rivero Escalante </t>
  </si>
  <si>
    <t>Novelo Romero</t>
  </si>
  <si>
    <t>Rosendo Alberto</t>
  </si>
  <si>
    <t>Cruz Pool</t>
  </si>
  <si>
    <t xml:space="preserve">Víctor Oswaldo </t>
  </si>
  <si>
    <t xml:space="preserve">Aranda Alcocer </t>
  </si>
  <si>
    <t xml:space="preserve">Linyu Evelyn </t>
  </si>
  <si>
    <t xml:space="preserve">Chan Loria </t>
  </si>
  <si>
    <t>Álvaro de Jesús</t>
  </si>
  <si>
    <t xml:space="preserve">Arceo Varguez </t>
  </si>
  <si>
    <t>Lizley Yarisol</t>
  </si>
  <si>
    <t>Mena Ku</t>
  </si>
  <si>
    <t xml:space="preserve">Beatríz Minelia </t>
  </si>
  <si>
    <t xml:space="preserve">Araujo Lara </t>
  </si>
  <si>
    <t xml:space="preserve">Liliana Elvira Guadalupe </t>
  </si>
  <si>
    <t>Conformación Parlamentaria Mujeres: Presencia (número) y Porcentaje por Partido y Tipo de Principio de Representación, Yucatán (1998-2001) LV Legislatura</t>
  </si>
  <si>
    <t xml:space="preserve">Pérez Moguel </t>
  </si>
  <si>
    <t>José Orlando</t>
  </si>
  <si>
    <t xml:space="preserve">Estrada Mérida </t>
  </si>
  <si>
    <t xml:space="preserve">Mercedes Eleanor </t>
  </si>
  <si>
    <t xml:space="preserve">Sosa Novelo </t>
  </si>
  <si>
    <t xml:space="preserve">José Jacinto </t>
  </si>
  <si>
    <t xml:space="preserve">Chan Lugo </t>
  </si>
  <si>
    <t>Sergio Augusto</t>
  </si>
  <si>
    <t xml:space="preserve">Sosa Lara </t>
  </si>
  <si>
    <t xml:space="preserve">José Lambert </t>
  </si>
  <si>
    <t xml:space="preserve">Rolando Rodrigo </t>
  </si>
  <si>
    <t>Lara Caro</t>
  </si>
  <si>
    <t xml:space="preserve">Raúl Enrique </t>
  </si>
  <si>
    <t>Castillo Palma</t>
  </si>
  <si>
    <t xml:space="preserve">Luis Emir </t>
  </si>
  <si>
    <t xml:space="preserve">Farjat Sánchez </t>
  </si>
  <si>
    <t>Verónica</t>
  </si>
  <si>
    <t xml:space="preserve">Vidal Aguilar </t>
  </si>
  <si>
    <t>Liborio</t>
  </si>
  <si>
    <t xml:space="preserve">Xiu Cachón </t>
  </si>
  <si>
    <t xml:space="preserve">Gaspar Antonio </t>
  </si>
  <si>
    <t>Baduy Isaac</t>
  </si>
  <si>
    <t xml:space="preserve">Rosa Elena </t>
  </si>
  <si>
    <t>Lara Sosa</t>
  </si>
  <si>
    <t xml:space="preserve">Miguel Arsenio </t>
  </si>
  <si>
    <t>Sosa Altamira</t>
  </si>
  <si>
    <t xml:space="preserve">William Renán </t>
  </si>
  <si>
    <t xml:space="preserve">López Malpica </t>
  </si>
  <si>
    <t xml:space="preserve">María Esther </t>
  </si>
  <si>
    <t>Cicero MacKinney</t>
  </si>
  <si>
    <t xml:space="preserve">Roger </t>
  </si>
  <si>
    <t xml:space="preserve">Rodríguez y Pacheco </t>
  </si>
  <si>
    <t>Alfredo</t>
  </si>
  <si>
    <t xml:space="preserve">Cuan Chan </t>
  </si>
  <si>
    <t xml:space="preserve">Mario Tránsito </t>
  </si>
  <si>
    <t>Lucelly del P.S.</t>
  </si>
  <si>
    <t>Hoyos Schalamme</t>
  </si>
  <si>
    <t xml:space="preserve">Myrna Esther </t>
  </si>
  <si>
    <t>Castillo Salazar</t>
  </si>
  <si>
    <t>Pedro Bartolomé</t>
  </si>
  <si>
    <t xml:space="preserve">Chuc Can </t>
  </si>
  <si>
    <t xml:space="preserve">Edwin Andrés </t>
  </si>
  <si>
    <t xml:space="preserve">Novelo Coello </t>
  </si>
  <si>
    <t>Félix</t>
  </si>
  <si>
    <t xml:space="preserve">Avilés Marín </t>
  </si>
  <si>
    <t>Noemí del Rocío</t>
  </si>
  <si>
    <t>(Unidos por Yucatán (PRI y Partido Alianza por Yucatán)</t>
  </si>
  <si>
    <t>Alianza Ciudadana (PRI, PVEM, PAY)</t>
  </si>
  <si>
    <t>Todos Somos Yucatán (PT, Convergencia)</t>
  </si>
  <si>
    <t>Conformación Parlamentaria Mujeres: Presencia (número) y Porcentaje por Partido y Tipo de Principio de Representación, Yucatán (2012-2015) LX Legislatura</t>
  </si>
  <si>
    <t>Conformación Parlamentaria Mujeres: Presencia (número) y Porcentaje por Partido y Tipo de Principio de Representación, Yucatán (2015-2018) LXI Legislatura</t>
  </si>
  <si>
    <t>PT</t>
  </si>
  <si>
    <t>MC</t>
  </si>
  <si>
    <t>PNA</t>
  </si>
  <si>
    <t>Morena</t>
  </si>
  <si>
    <t>Listado de Diputados por Partido Político y Principio de Representación, Yucatán (2015-2018) LXI Legislatura</t>
  </si>
  <si>
    <t>Distrito Electoral Local</t>
  </si>
  <si>
    <t>Periodo</t>
  </si>
  <si>
    <t>Granja Peniche</t>
  </si>
  <si>
    <t>Daniel Jesús</t>
  </si>
  <si>
    <t>Hombre</t>
  </si>
  <si>
    <t>2015-2018</t>
  </si>
  <si>
    <t>Sotelo Rejon</t>
  </si>
  <si>
    <t>Diana Marisol</t>
  </si>
  <si>
    <t>Mujer</t>
  </si>
  <si>
    <t>Camino Farjat</t>
  </si>
  <si>
    <t>Verónica Noemí</t>
  </si>
  <si>
    <t>Lixa Abimerhi</t>
  </si>
  <si>
    <t>José Elías</t>
  </si>
  <si>
    <t>Diaz Suarez</t>
  </si>
  <si>
    <t>Manuel Armando</t>
  </si>
  <si>
    <t>Homa Serrano</t>
  </si>
  <si>
    <t>Antonio</t>
  </si>
  <si>
    <t>Rivas Rodriguez</t>
  </si>
  <si>
    <t>Celia María</t>
  </si>
  <si>
    <t>Quintal Ic</t>
  </si>
  <si>
    <t>Jesús Adrián</t>
  </si>
  <si>
    <t>Alonzo Morales</t>
  </si>
  <si>
    <t>María Ester</t>
  </si>
  <si>
    <t>Díaz Góngora</t>
  </si>
  <si>
    <t>María Del Rosario</t>
  </si>
  <si>
    <t>Lopez García</t>
  </si>
  <si>
    <t>María Marena</t>
  </si>
  <si>
    <t>Vela Reyes</t>
  </si>
  <si>
    <t>Marco Alonso</t>
  </si>
  <si>
    <t>Dzib Peraza</t>
  </si>
  <si>
    <t>Evelio</t>
  </si>
  <si>
    <t>Sosa Marrufo</t>
  </si>
  <si>
    <t>Herny Aron</t>
  </si>
  <si>
    <t>Gamboa Solis</t>
  </si>
  <si>
    <t>Elizabeth</t>
  </si>
  <si>
    <t>Paz Alonzo</t>
  </si>
  <si>
    <t xml:space="preserve">Raul </t>
  </si>
  <si>
    <t>Zavala Peniche</t>
  </si>
  <si>
    <t xml:space="preserve">Maria Beatriz </t>
  </si>
  <si>
    <t>Camargo Gamboa</t>
  </si>
  <si>
    <t xml:space="preserve">Josue David </t>
  </si>
  <si>
    <t>Rodriguez Briceño</t>
  </si>
  <si>
    <t xml:space="preserve">Ramiro Moises </t>
  </si>
  <si>
    <t>Argaez Cepeda</t>
  </si>
  <si>
    <t xml:space="preserve">Manuel Jesus </t>
  </si>
  <si>
    <t>Montalvo Mata</t>
  </si>
  <si>
    <t xml:space="preserve">Rafael Gerardo </t>
  </si>
  <si>
    <t>Barrera Zavala</t>
  </si>
  <si>
    <t xml:space="preserve">David Abelardo </t>
  </si>
  <si>
    <t>Febles Bauza</t>
  </si>
  <si>
    <t xml:space="preserve">Enrique Guillermo </t>
  </si>
  <si>
    <t>Burgos Narvaez</t>
  </si>
  <si>
    <t xml:space="preserve">Marbellino Angel </t>
  </si>
  <si>
    <t>Villanueva Moo</t>
  </si>
  <si>
    <t xml:space="preserve">Jazmin Yaneli </t>
  </si>
  <si>
    <t>MORENA</t>
  </si>
  <si>
    <t>Aguilar Larrocha</t>
  </si>
  <si>
    <t>Ricardo Emir</t>
  </si>
  <si>
    <t>Suplente</t>
  </si>
  <si>
    <t>Morcillo Herrera</t>
  </si>
  <si>
    <t>Rosana Yolanda</t>
  </si>
  <si>
    <t>Santos Ramayo</t>
  </si>
  <si>
    <t>Cindy</t>
  </si>
  <si>
    <t>Novelo Rivero</t>
  </si>
  <si>
    <t>Antuña Silveira</t>
  </si>
  <si>
    <t>Arturo</t>
  </si>
  <si>
    <t>Solis Mis</t>
  </si>
  <si>
    <t>Herrera Salas</t>
  </si>
  <si>
    <t>Marisol</t>
  </si>
  <si>
    <t>Gio Ortiz</t>
  </si>
  <si>
    <t>Jaun Gregorio</t>
  </si>
  <si>
    <t>Abraham Martinez</t>
  </si>
  <si>
    <t>Olga Dinorah</t>
  </si>
  <si>
    <t>Mendez Cano</t>
  </si>
  <si>
    <t>Lorena Beatriz</t>
  </si>
  <si>
    <t>Castillo Fernandez</t>
  </si>
  <si>
    <t>Arminda Minelva</t>
  </si>
  <si>
    <t>Pacho Granados</t>
  </si>
  <si>
    <t>Carlos Roberto</t>
  </si>
  <si>
    <t>Chi Canul</t>
  </si>
  <si>
    <t>Pedro Javier</t>
  </si>
  <si>
    <t>Achach Rodriguez</t>
  </si>
  <si>
    <t>Bether Abdel</t>
  </si>
  <si>
    <t>Safar Vera</t>
  </si>
  <si>
    <t>María Concepción</t>
  </si>
  <si>
    <t>AL</t>
  </si>
  <si>
    <t>TSM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</si>
</sst>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2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/>
    <xf numFmtId="0" fontId="12" fillId="0" borderId="0" xfId="117" applyFont="1"/>
    <xf numFmtId="0" fontId="5" fillId="0" borderId="1" xfId="0" applyFont="1" applyFill="1" applyBorder="1" applyAlignment="1">
      <alignment horizontal="center"/>
    </xf>
    <xf numFmtId="164" fontId="0" fillId="0" borderId="0" xfId="0" applyNumberFormat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1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G17" sqref="G17"/>
    </sheetView>
  </sheetViews>
  <sheetFormatPr baseColWidth="10" defaultRowHeight="16" x14ac:dyDescent="0.2"/>
  <cols>
    <col min="1" max="1" width="17.1640625" customWidth="1"/>
  </cols>
  <sheetData>
    <row r="1" spans="1:19" x14ac:dyDescent="0.2">
      <c r="A1" s="37" t="s">
        <v>439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x14ac:dyDescent="0.2">
      <c r="A2" s="12" t="s">
        <v>2</v>
      </c>
      <c r="B2" s="38" t="s">
        <v>7</v>
      </c>
      <c r="C2" s="38"/>
      <c r="D2" s="38"/>
      <c r="E2" s="38"/>
      <c r="F2" s="38"/>
      <c r="G2" s="38"/>
      <c r="H2" s="39" t="s">
        <v>10</v>
      </c>
      <c r="I2" s="39"/>
      <c r="J2" s="39"/>
      <c r="K2" s="39"/>
      <c r="L2" s="39"/>
      <c r="M2" s="39"/>
      <c r="N2" s="38" t="s">
        <v>8</v>
      </c>
      <c r="O2" s="38"/>
      <c r="P2" s="38"/>
      <c r="Q2" s="38"/>
      <c r="R2" s="38"/>
      <c r="S2" s="38"/>
    </row>
    <row r="4" spans="1:19" x14ac:dyDescent="0.2">
      <c r="A4" s="23"/>
      <c r="B4" s="3" t="s">
        <v>3</v>
      </c>
      <c r="C4" s="3" t="s">
        <v>9</v>
      </c>
      <c r="D4" s="3" t="s">
        <v>11</v>
      </c>
      <c r="E4" s="3" t="s">
        <v>12</v>
      </c>
      <c r="F4" s="3" t="s">
        <v>0</v>
      </c>
      <c r="G4" s="3" t="s">
        <v>13</v>
      </c>
      <c r="H4" s="22" t="s">
        <v>3</v>
      </c>
      <c r="I4" s="22" t="s">
        <v>9</v>
      </c>
      <c r="J4" s="22" t="s">
        <v>11</v>
      </c>
      <c r="K4" s="22" t="s">
        <v>12</v>
      </c>
      <c r="L4" s="22" t="s">
        <v>0</v>
      </c>
      <c r="M4" s="22" t="s">
        <v>13</v>
      </c>
      <c r="N4" s="3" t="s">
        <v>3</v>
      </c>
      <c r="O4" s="3" t="s">
        <v>9</v>
      </c>
      <c r="P4" s="3" t="s">
        <v>11</v>
      </c>
      <c r="Q4" s="3" t="s">
        <v>12</v>
      </c>
      <c r="R4" s="3" t="s">
        <v>0</v>
      </c>
      <c r="S4" s="3" t="s">
        <v>13</v>
      </c>
    </row>
    <row r="5" spans="1:19" x14ac:dyDescent="0.2">
      <c r="A5" s="20" t="s">
        <v>4</v>
      </c>
      <c r="B5" s="1">
        <v>1</v>
      </c>
      <c r="C5" s="4">
        <f>(B5*100/F5)</f>
        <v>20</v>
      </c>
      <c r="D5" s="4">
        <v>4</v>
      </c>
      <c r="E5" s="4">
        <f>(D5*100/F5)</f>
        <v>80</v>
      </c>
      <c r="F5" s="4">
        <f>(B5+D5)</f>
        <v>5</v>
      </c>
      <c r="G5" s="2">
        <f>(F5*100/F8)</f>
        <v>33.333333333333336</v>
      </c>
      <c r="H5" s="1">
        <v>1</v>
      </c>
      <c r="I5" s="4">
        <f>(H5*100/L5)</f>
        <v>33.333333333333336</v>
      </c>
      <c r="J5" s="4">
        <v>2</v>
      </c>
      <c r="K5" s="4">
        <f>(J5*100/L5)</f>
        <v>66.666666666666671</v>
      </c>
      <c r="L5" s="4">
        <f>(H5+J5)</f>
        <v>3</v>
      </c>
      <c r="M5" s="2">
        <f>(L5*100/L8)</f>
        <v>30</v>
      </c>
      <c r="N5" s="4">
        <f>(B5+H5)</f>
        <v>2</v>
      </c>
      <c r="O5" s="2">
        <f>(N5*100/R5)</f>
        <v>25</v>
      </c>
      <c r="P5" s="4">
        <f>(D5+J5)</f>
        <v>6</v>
      </c>
      <c r="Q5" s="2">
        <f>(P5*100/R5)</f>
        <v>75</v>
      </c>
      <c r="R5" s="4">
        <f>(N5+P5)</f>
        <v>8</v>
      </c>
      <c r="S5" s="2">
        <f>(R5*100/R8)</f>
        <v>32</v>
      </c>
    </row>
    <row r="6" spans="1:19" x14ac:dyDescent="0.2">
      <c r="A6" s="20" t="s">
        <v>1</v>
      </c>
      <c r="B6" s="1">
        <v>2</v>
      </c>
      <c r="C6" s="4">
        <f>(B6*100/F6)</f>
        <v>20</v>
      </c>
      <c r="D6" s="4">
        <v>8</v>
      </c>
      <c r="E6" s="4">
        <f t="shared" ref="E6:E8" si="0">(D6*100/F6)</f>
        <v>80</v>
      </c>
      <c r="F6" s="4">
        <f t="shared" ref="F6:F8" si="1">(B6+D6)</f>
        <v>10</v>
      </c>
      <c r="G6" s="2">
        <f>(F6*100/F8)</f>
        <v>66.666666666666671</v>
      </c>
      <c r="H6" s="1">
        <v>2</v>
      </c>
      <c r="I6" s="4">
        <f>(H6*100/L6)</f>
        <v>40</v>
      </c>
      <c r="J6" s="4">
        <v>3</v>
      </c>
      <c r="K6" s="4">
        <f>(J6*100/L6)</f>
        <v>60</v>
      </c>
      <c r="L6" s="4">
        <f t="shared" ref="L6:L8" si="2">(H6+J6)</f>
        <v>5</v>
      </c>
      <c r="M6" s="2">
        <f>(L6*100/L8)</f>
        <v>50</v>
      </c>
      <c r="N6" s="4">
        <f t="shared" ref="N6:N8" si="3">(B6+H6)</f>
        <v>4</v>
      </c>
      <c r="O6" s="2">
        <f>(N6*100/R6)</f>
        <v>26.666666666666668</v>
      </c>
      <c r="P6" s="4">
        <f t="shared" ref="P6:P8" si="4">(D6+J6)</f>
        <v>11</v>
      </c>
      <c r="Q6" s="2">
        <f>(P6*100/R6)</f>
        <v>73.333333333333329</v>
      </c>
      <c r="R6" s="4">
        <f t="shared" ref="R6:R8" si="5">(N6+P6)</f>
        <v>15</v>
      </c>
      <c r="S6" s="2">
        <f>(R6*100/R8)</f>
        <v>60</v>
      </c>
    </row>
    <row r="7" spans="1:19" x14ac:dyDescent="0.2">
      <c r="A7" s="20" t="s">
        <v>6</v>
      </c>
      <c r="B7" s="1">
        <v>0</v>
      </c>
      <c r="C7" s="4">
        <v>0</v>
      </c>
      <c r="D7" s="4">
        <v>0</v>
      </c>
      <c r="E7" s="4">
        <v>0</v>
      </c>
      <c r="F7" s="4">
        <f t="shared" si="1"/>
        <v>0</v>
      </c>
      <c r="G7" s="2">
        <v>0</v>
      </c>
      <c r="H7" s="1">
        <v>1</v>
      </c>
      <c r="I7" s="4">
        <f>(H7*100/L7)</f>
        <v>50</v>
      </c>
      <c r="J7" s="4">
        <v>1</v>
      </c>
      <c r="K7" s="4">
        <f>(J7*100/L7)</f>
        <v>50</v>
      </c>
      <c r="L7" s="4">
        <f t="shared" si="2"/>
        <v>2</v>
      </c>
      <c r="M7" s="2">
        <f>(L7*100/L8)</f>
        <v>20</v>
      </c>
      <c r="N7" s="4">
        <f t="shared" si="3"/>
        <v>1</v>
      </c>
      <c r="O7" s="4">
        <f>(N7*100/R7)</f>
        <v>50</v>
      </c>
      <c r="P7" s="4">
        <f t="shared" si="4"/>
        <v>1</v>
      </c>
      <c r="Q7" s="4">
        <f>(P7*100/R7)</f>
        <v>50</v>
      </c>
      <c r="R7" s="4">
        <f t="shared" si="5"/>
        <v>2</v>
      </c>
      <c r="S7" s="2">
        <f>(R7*100/R8)</f>
        <v>8</v>
      </c>
    </row>
    <row r="8" spans="1:19" x14ac:dyDescent="0.2">
      <c r="A8" s="20" t="s">
        <v>0</v>
      </c>
      <c r="B8" s="1">
        <f>SUM(B5:B7)</f>
        <v>3</v>
      </c>
      <c r="C8" s="2">
        <f>(B8*100/F8)</f>
        <v>20</v>
      </c>
      <c r="D8" s="4">
        <f>SUM(D5:D7)</f>
        <v>12</v>
      </c>
      <c r="E8" s="4">
        <f t="shared" si="0"/>
        <v>80</v>
      </c>
      <c r="F8" s="4">
        <f t="shared" si="1"/>
        <v>15</v>
      </c>
      <c r="G8" s="2">
        <f>SUM(G5:G7)</f>
        <v>100</v>
      </c>
      <c r="H8" s="1">
        <f>SUM(H5:H7)</f>
        <v>4</v>
      </c>
      <c r="I8" s="2">
        <f>(H8*100/L8)</f>
        <v>40</v>
      </c>
      <c r="J8" s="4">
        <f>SUM(J5:J7)</f>
        <v>6</v>
      </c>
      <c r="K8" s="2">
        <f>(J8*100/L8)</f>
        <v>60</v>
      </c>
      <c r="L8" s="4">
        <f t="shared" si="2"/>
        <v>10</v>
      </c>
      <c r="M8" s="2">
        <f>(L8*100/L8)</f>
        <v>100</v>
      </c>
      <c r="N8" s="4">
        <f t="shared" si="3"/>
        <v>7</v>
      </c>
      <c r="O8" s="2">
        <f>(N8*100/R8)</f>
        <v>28</v>
      </c>
      <c r="P8" s="4">
        <f t="shared" si="4"/>
        <v>18</v>
      </c>
      <c r="Q8" s="2">
        <f>(P8*100/R8)</f>
        <v>72</v>
      </c>
      <c r="R8" s="4">
        <f t="shared" si="5"/>
        <v>25</v>
      </c>
      <c r="S8" s="2">
        <f>(R8*100/R8)</f>
        <v>100</v>
      </c>
    </row>
  </sheetData>
  <mergeCells count="4">
    <mergeCell ref="A1:S1"/>
    <mergeCell ref="B2:G2"/>
    <mergeCell ref="H2:M2"/>
    <mergeCell ref="N2:S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8" workbookViewId="0">
      <selection sqref="A1:I1"/>
    </sheetView>
  </sheetViews>
  <sheetFormatPr baseColWidth="10" defaultRowHeight="16" x14ac:dyDescent="0.2"/>
  <cols>
    <col min="1" max="1" width="20" style="11" customWidth="1"/>
    <col min="2" max="2" width="16.6640625" style="11" customWidth="1"/>
    <col min="3" max="3" width="11" style="11" customWidth="1"/>
    <col min="4" max="4" width="14.6640625" style="11" customWidth="1"/>
    <col min="5" max="5" width="27.1640625" style="18" customWidth="1"/>
    <col min="6" max="6" width="19.6640625" style="18" customWidth="1"/>
    <col min="7" max="7" width="16.1640625" style="18" customWidth="1"/>
    <col min="8" max="8" width="15.83203125" style="18" customWidth="1"/>
    <col min="9" max="9" width="10.83203125" style="18"/>
  </cols>
  <sheetData>
    <row r="1" spans="1:9" ht="17" thickBot="1" x14ac:dyDescent="0.25">
      <c r="A1" s="49" t="s">
        <v>212</v>
      </c>
      <c r="B1" s="50"/>
      <c r="C1" s="50"/>
      <c r="D1" s="50"/>
      <c r="E1" s="50"/>
      <c r="F1" s="50"/>
      <c r="G1" s="50"/>
      <c r="H1" s="50"/>
      <c r="I1" s="51"/>
    </row>
    <row r="2" spans="1:9" ht="17" thickBot="1" x14ac:dyDescent="0.25">
      <c r="A2" s="5" t="s">
        <v>14</v>
      </c>
      <c r="B2" s="6" t="s">
        <v>15</v>
      </c>
      <c r="C2" s="7" t="s">
        <v>16</v>
      </c>
      <c r="D2" s="6" t="s">
        <v>2</v>
      </c>
      <c r="E2" s="15" t="s">
        <v>21</v>
      </c>
      <c r="F2" s="15" t="s">
        <v>17</v>
      </c>
      <c r="G2" s="15" t="s">
        <v>18</v>
      </c>
      <c r="H2" s="15" t="s">
        <v>19</v>
      </c>
      <c r="I2" s="15" t="s">
        <v>20</v>
      </c>
    </row>
    <row r="3" spans="1:9" ht="17" thickBot="1" x14ac:dyDescent="0.25">
      <c r="A3" s="8" t="s">
        <v>295</v>
      </c>
      <c r="B3" s="9" t="s">
        <v>296</v>
      </c>
      <c r="C3" s="10" t="s">
        <v>22</v>
      </c>
      <c r="D3" s="9" t="s">
        <v>1</v>
      </c>
      <c r="E3" s="17" t="s">
        <v>7</v>
      </c>
      <c r="F3" s="17" t="s">
        <v>23</v>
      </c>
      <c r="G3" s="17"/>
      <c r="H3" s="17" t="s">
        <v>24</v>
      </c>
      <c r="I3" s="17" t="s">
        <v>57</v>
      </c>
    </row>
    <row r="4" spans="1:9" ht="17" thickBot="1" x14ac:dyDescent="0.25">
      <c r="A4" s="8" t="s">
        <v>298</v>
      </c>
      <c r="B4" s="9" t="s">
        <v>299</v>
      </c>
      <c r="C4" s="10" t="s">
        <v>22</v>
      </c>
      <c r="D4" s="9" t="s">
        <v>1</v>
      </c>
      <c r="E4" s="17" t="s">
        <v>7</v>
      </c>
      <c r="F4" s="17" t="s">
        <v>27</v>
      </c>
      <c r="G4" s="17"/>
      <c r="H4" s="17" t="s">
        <v>28</v>
      </c>
      <c r="I4" s="17" t="s">
        <v>57</v>
      </c>
    </row>
    <row r="5" spans="1:9" ht="17" thickBot="1" x14ac:dyDescent="0.25">
      <c r="A5" s="8" t="s">
        <v>302</v>
      </c>
      <c r="B5" s="9" t="s">
        <v>303</v>
      </c>
      <c r="C5" s="10" t="s">
        <v>22</v>
      </c>
      <c r="D5" s="9" t="s">
        <v>1</v>
      </c>
      <c r="E5" s="17" t="s">
        <v>7</v>
      </c>
      <c r="F5" s="17" t="s">
        <v>29</v>
      </c>
      <c r="G5" s="17"/>
      <c r="H5" s="17" t="s">
        <v>28</v>
      </c>
      <c r="I5" s="17" t="s">
        <v>57</v>
      </c>
    </row>
    <row r="6" spans="1:9" ht="17" thickBot="1" x14ac:dyDescent="0.25">
      <c r="A6" s="8" t="s">
        <v>306</v>
      </c>
      <c r="B6" s="9" t="s">
        <v>307</v>
      </c>
      <c r="C6" s="10" t="s">
        <v>22</v>
      </c>
      <c r="D6" s="9" t="s">
        <v>4</v>
      </c>
      <c r="E6" s="17" t="s">
        <v>7</v>
      </c>
      <c r="F6" s="17" t="s">
        <v>30</v>
      </c>
      <c r="G6" s="17"/>
      <c r="H6" s="17" t="s">
        <v>28</v>
      </c>
      <c r="I6" s="17" t="s">
        <v>57</v>
      </c>
    </row>
    <row r="7" spans="1:9" ht="17" thickBot="1" x14ac:dyDescent="0.25">
      <c r="A7" s="8" t="s">
        <v>310</v>
      </c>
      <c r="B7" s="9" t="s">
        <v>311</v>
      </c>
      <c r="C7" s="10" t="s">
        <v>22</v>
      </c>
      <c r="D7" s="9" t="s">
        <v>294</v>
      </c>
      <c r="E7" s="17" t="s">
        <v>7</v>
      </c>
      <c r="F7" s="17" t="s">
        <v>31</v>
      </c>
      <c r="G7" s="17"/>
      <c r="H7" s="17" t="s">
        <v>28</v>
      </c>
      <c r="I7" s="17" t="s">
        <v>57</v>
      </c>
    </row>
    <row r="8" spans="1:9" ht="17" thickBot="1" x14ac:dyDescent="0.25">
      <c r="A8" s="8" t="s">
        <v>314</v>
      </c>
      <c r="B8" s="9" t="s">
        <v>315</v>
      </c>
      <c r="C8" s="10" t="s">
        <v>22</v>
      </c>
      <c r="D8" s="9" t="s">
        <v>1</v>
      </c>
      <c r="E8" s="17" t="s">
        <v>7</v>
      </c>
      <c r="F8" s="17" t="s">
        <v>32</v>
      </c>
      <c r="G8" s="17"/>
      <c r="H8" s="17" t="s">
        <v>28</v>
      </c>
      <c r="I8" s="17" t="s">
        <v>57</v>
      </c>
    </row>
    <row r="9" spans="1:9" ht="17" thickBot="1" x14ac:dyDescent="0.25">
      <c r="A9" s="8" t="s">
        <v>318</v>
      </c>
      <c r="B9" s="9" t="s">
        <v>319</v>
      </c>
      <c r="C9" s="10" t="s">
        <v>22</v>
      </c>
      <c r="D9" s="9" t="s">
        <v>1</v>
      </c>
      <c r="E9" s="17" t="s">
        <v>7</v>
      </c>
      <c r="F9" s="17" t="s">
        <v>33</v>
      </c>
      <c r="G9" s="17"/>
      <c r="H9" s="17" t="s">
        <v>28</v>
      </c>
      <c r="I9" s="17" t="s">
        <v>57</v>
      </c>
    </row>
    <row r="10" spans="1:9" ht="17" thickBot="1" x14ac:dyDescent="0.25">
      <c r="A10" s="8" t="s">
        <v>322</v>
      </c>
      <c r="B10" s="9" t="s">
        <v>323</v>
      </c>
      <c r="C10" s="10" t="s">
        <v>22</v>
      </c>
      <c r="D10" s="9" t="s">
        <v>1</v>
      </c>
      <c r="E10" s="17" t="s">
        <v>7</v>
      </c>
      <c r="F10" s="17" t="s">
        <v>34</v>
      </c>
      <c r="G10" s="17"/>
      <c r="H10" s="17" t="s">
        <v>28</v>
      </c>
      <c r="I10" s="17" t="s">
        <v>57</v>
      </c>
    </row>
    <row r="11" spans="1:9" ht="17" thickBot="1" x14ac:dyDescent="0.25">
      <c r="A11" s="8" t="s">
        <v>326</v>
      </c>
      <c r="B11" s="9" t="s">
        <v>327</v>
      </c>
      <c r="C11" s="10" t="s">
        <v>22</v>
      </c>
      <c r="D11" s="9" t="s">
        <v>1</v>
      </c>
      <c r="E11" s="17" t="s">
        <v>7</v>
      </c>
      <c r="F11" s="17" t="s">
        <v>35</v>
      </c>
      <c r="G11" s="17"/>
      <c r="H11" s="17" t="s">
        <v>28</v>
      </c>
      <c r="I11" s="17" t="s">
        <v>57</v>
      </c>
    </row>
    <row r="12" spans="1:9" ht="17" thickBot="1" x14ac:dyDescent="0.25">
      <c r="A12" s="8" t="s">
        <v>330</v>
      </c>
      <c r="B12" s="9" t="s">
        <v>331</v>
      </c>
      <c r="C12" s="10" t="s">
        <v>22</v>
      </c>
      <c r="D12" s="9" t="s">
        <v>1</v>
      </c>
      <c r="E12" s="17" t="s">
        <v>7</v>
      </c>
      <c r="F12" s="17" t="s">
        <v>36</v>
      </c>
      <c r="G12" s="17"/>
      <c r="H12" s="17" t="s">
        <v>28</v>
      </c>
      <c r="I12" s="17" t="s">
        <v>57</v>
      </c>
    </row>
    <row r="13" spans="1:9" ht="17" thickBot="1" x14ac:dyDescent="0.25">
      <c r="A13" s="8" t="s">
        <v>334</v>
      </c>
      <c r="B13" s="9" t="s">
        <v>335</v>
      </c>
      <c r="C13" s="10" t="s">
        <v>43</v>
      </c>
      <c r="D13" s="9" t="s">
        <v>1</v>
      </c>
      <c r="E13" s="17" t="s">
        <v>7</v>
      </c>
      <c r="F13" s="17" t="s">
        <v>37</v>
      </c>
      <c r="G13" s="17"/>
      <c r="H13" s="17" t="s">
        <v>28</v>
      </c>
      <c r="I13" s="17" t="s">
        <v>57</v>
      </c>
    </row>
    <row r="14" spans="1:9" ht="17" thickBot="1" x14ac:dyDescent="0.25">
      <c r="A14" s="8" t="s">
        <v>339</v>
      </c>
      <c r="B14" s="9" t="s">
        <v>340</v>
      </c>
      <c r="C14" s="10" t="s">
        <v>43</v>
      </c>
      <c r="D14" s="9" t="s">
        <v>1</v>
      </c>
      <c r="E14" s="17" t="s">
        <v>7</v>
      </c>
      <c r="F14" s="17" t="s">
        <v>38</v>
      </c>
      <c r="G14" s="17"/>
      <c r="H14" s="17" t="s">
        <v>28</v>
      </c>
      <c r="I14" s="17" t="s">
        <v>57</v>
      </c>
    </row>
    <row r="15" spans="1:9" ht="17" thickBot="1" x14ac:dyDescent="0.25">
      <c r="A15" s="8" t="s">
        <v>342</v>
      </c>
      <c r="B15" s="9" t="s">
        <v>341</v>
      </c>
      <c r="C15" s="10" t="s">
        <v>22</v>
      </c>
      <c r="D15" s="9" t="s">
        <v>1</v>
      </c>
      <c r="E15" s="17" t="s">
        <v>7</v>
      </c>
      <c r="F15" s="17" t="s">
        <v>39</v>
      </c>
      <c r="G15" s="17"/>
      <c r="H15" s="17" t="s">
        <v>28</v>
      </c>
      <c r="I15" s="17" t="s">
        <v>57</v>
      </c>
    </row>
    <row r="16" spans="1:9" ht="17" thickBot="1" x14ac:dyDescent="0.25">
      <c r="A16" s="8" t="s">
        <v>345</v>
      </c>
      <c r="B16" s="9" t="s">
        <v>53</v>
      </c>
      <c r="C16" s="10" t="s">
        <v>22</v>
      </c>
      <c r="D16" s="9" t="s">
        <v>1</v>
      </c>
      <c r="E16" s="17" t="s">
        <v>7</v>
      </c>
      <c r="F16" s="17" t="s">
        <v>40</v>
      </c>
      <c r="G16" s="17"/>
      <c r="H16" s="17" t="s">
        <v>28</v>
      </c>
      <c r="I16" s="17" t="s">
        <v>57</v>
      </c>
    </row>
    <row r="17" spans="1:9" ht="17" thickBot="1" x14ac:dyDescent="0.25">
      <c r="A17" s="8" t="s">
        <v>348</v>
      </c>
      <c r="B17" s="9" t="s">
        <v>349</v>
      </c>
      <c r="C17" s="10" t="s">
        <v>22</v>
      </c>
      <c r="D17" s="9" t="s">
        <v>371</v>
      </c>
      <c r="E17" s="17" t="s">
        <v>7</v>
      </c>
      <c r="F17" s="17" t="s">
        <v>41</v>
      </c>
      <c r="G17" s="17"/>
      <c r="H17" s="17" t="s">
        <v>28</v>
      </c>
      <c r="I17" s="17" t="s">
        <v>57</v>
      </c>
    </row>
    <row r="18" spans="1:9" ht="17" thickBot="1" x14ac:dyDescent="0.25">
      <c r="A18" s="8" t="s">
        <v>353</v>
      </c>
      <c r="B18" s="9" t="s">
        <v>354</v>
      </c>
      <c r="C18" s="10" t="s">
        <v>43</v>
      </c>
      <c r="D18" s="9" t="s">
        <v>4</v>
      </c>
      <c r="E18" s="40" t="s">
        <v>42</v>
      </c>
      <c r="F18" s="41"/>
      <c r="G18" s="17"/>
      <c r="H18" s="17" t="s">
        <v>28</v>
      </c>
      <c r="I18" s="17" t="s">
        <v>57</v>
      </c>
    </row>
    <row r="19" spans="1:9" ht="17" thickBot="1" x14ac:dyDescent="0.25">
      <c r="A19" s="8" t="s">
        <v>355</v>
      </c>
      <c r="B19" s="9" t="s">
        <v>356</v>
      </c>
      <c r="C19" s="10" t="s">
        <v>43</v>
      </c>
      <c r="D19" s="9" t="s">
        <v>294</v>
      </c>
      <c r="E19" s="40" t="s">
        <v>42</v>
      </c>
      <c r="F19" s="41"/>
      <c r="G19" s="17"/>
      <c r="H19" s="17" t="s">
        <v>28</v>
      </c>
      <c r="I19" s="17" t="s">
        <v>57</v>
      </c>
    </row>
    <row r="20" spans="1:9" ht="17" thickBot="1" x14ac:dyDescent="0.25">
      <c r="A20" s="8" t="s">
        <v>357</v>
      </c>
      <c r="B20" s="9" t="s">
        <v>358</v>
      </c>
      <c r="C20" s="10" t="s">
        <v>22</v>
      </c>
      <c r="D20" s="9" t="s">
        <v>294</v>
      </c>
      <c r="E20" s="40" t="s">
        <v>42</v>
      </c>
      <c r="F20" s="41"/>
      <c r="G20" s="17"/>
      <c r="H20" s="17" t="s">
        <v>28</v>
      </c>
      <c r="I20" s="17" t="s">
        <v>57</v>
      </c>
    </row>
    <row r="21" spans="1:9" ht="17" thickBot="1" x14ac:dyDescent="0.25">
      <c r="A21" s="8" t="s">
        <v>359</v>
      </c>
      <c r="B21" s="9" t="s">
        <v>360</v>
      </c>
      <c r="C21" s="10" t="s">
        <v>22</v>
      </c>
      <c r="D21" s="9" t="s">
        <v>294</v>
      </c>
      <c r="E21" s="40" t="s">
        <v>42</v>
      </c>
      <c r="F21" s="41"/>
      <c r="G21" s="17"/>
      <c r="H21" s="17" t="s">
        <v>28</v>
      </c>
      <c r="I21" s="17" t="s">
        <v>57</v>
      </c>
    </row>
    <row r="22" spans="1:9" ht="17" thickBot="1" x14ac:dyDescent="0.25">
      <c r="A22" s="8" t="s">
        <v>167</v>
      </c>
      <c r="B22" s="9" t="s">
        <v>168</v>
      </c>
      <c r="C22" s="10" t="s">
        <v>43</v>
      </c>
      <c r="D22" s="9" t="s">
        <v>1</v>
      </c>
      <c r="E22" s="40" t="s">
        <v>42</v>
      </c>
      <c r="F22" s="41"/>
      <c r="G22" s="17"/>
      <c r="H22" s="17" t="s">
        <v>28</v>
      </c>
      <c r="I22" s="17" t="s">
        <v>57</v>
      </c>
    </row>
    <row r="23" spans="1:9" ht="17" thickBot="1" x14ac:dyDescent="0.25">
      <c r="A23" s="8" t="s">
        <v>361</v>
      </c>
      <c r="B23" s="9" t="s">
        <v>362</v>
      </c>
      <c r="C23" s="10" t="s">
        <v>22</v>
      </c>
      <c r="D23" s="9" t="s">
        <v>1</v>
      </c>
      <c r="E23" s="40" t="s">
        <v>42</v>
      </c>
      <c r="F23" s="41"/>
      <c r="G23" s="17"/>
      <c r="H23" s="17" t="s">
        <v>28</v>
      </c>
      <c r="I23" s="17" t="s">
        <v>57</v>
      </c>
    </row>
    <row r="24" spans="1:9" ht="17" thickBot="1" x14ac:dyDescent="0.25">
      <c r="A24" s="8" t="s">
        <v>363</v>
      </c>
      <c r="B24" s="9" t="s">
        <v>344</v>
      </c>
      <c r="C24" s="10" t="s">
        <v>22</v>
      </c>
      <c r="D24" s="9" t="s">
        <v>6</v>
      </c>
      <c r="E24" s="40" t="s">
        <v>42</v>
      </c>
      <c r="F24" s="41"/>
      <c r="G24" s="17"/>
      <c r="H24" s="17" t="s">
        <v>28</v>
      </c>
      <c r="I24" s="17" t="s">
        <v>57</v>
      </c>
    </row>
    <row r="25" spans="1:9" ht="17" thickBot="1" x14ac:dyDescent="0.25">
      <c r="A25" s="8" t="s">
        <v>364</v>
      </c>
      <c r="B25" s="9" t="s">
        <v>365</v>
      </c>
      <c r="C25" s="10" t="s">
        <v>22</v>
      </c>
      <c r="D25" s="9" t="s">
        <v>6</v>
      </c>
      <c r="E25" s="40" t="s">
        <v>42</v>
      </c>
      <c r="F25" s="41"/>
      <c r="G25" s="17"/>
      <c r="H25" s="17" t="s">
        <v>28</v>
      </c>
      <c r="I25" s="17" t="s">
        <v>57</v>
      </c>
    </row>
    <row r="26" spans="1:9" ht="17" thickBot="1" x14ac:dyDescent="0.25">
      <c r="A26" s="8" t="s">
        <v>366</v>
      </c>
      <c r="B26" s="9" t="s">
        <v>367</v>
      </c>
      <c r="C26" s="10" t="s">
        <v>22</v>
      </c>
      <c r="D26" s="9" t="s">
        <v>370</v>
      </c>
      <c r="E26" s="40" t="s">
        <v>42</v>
      </c>
      <c r="F26" s="41"/>
      <c r="G26" s="17"/>
      <c r="H26" s="17" t="s">
        <v>28</v>
      </c>
      <c r="I26" s="17" t="s">
        <v>57</v>
      </c>
    </row>
    <row r="27" spans="1:9" ht="17" thickBot="1" x14ac:dyDescent="0.25">
      <c r="A27" s="8" t="s">
        <v>368</v>
      </c>
      <c r="B27" s="9" t="s">
        <v>369</v>
      </c>
      <c r="C27" s="10" t="s">
        <v>22</v>
      </c>
      <c r="D27" s="9" t="s">
        <v>370</v>
      </c>
      <c r="E27" s="40" t="s">
        <v>42</v>
      </c>
      <c r="F27" s="41"/>
      <c r="G27" s="17"/>
      <c r="H27" s="17" t="s">
        <v>28</v>
      </c>
      <c r="I27" s="17" t="s">
        <v>57</v>
      </c>
    </row>
    <row r="28" spans="1:9" ht="17" thickBot="1" x14ac:dyDescent="0.25">
      <c r="A28" s="8" t="s">
        <v>297</v>
      </c>
      <c r="B28" s="9" t="s">
        <v>352</v>
      </c>
      <c r="C28" s="10" t="s">
        <v>22</v>
      </c>
      <c r="D28" s="9" t="s">
        <v>1</v>
      </c>
      <c r="E28" s="17" t="s">
        <v>7</v>
      </c>
      <c r="F28" s="17" t="s">
        <v>23</v>
      </c>
      <c r="G28" s="17"/>
      <c r="H28" s="17" t="s">
        <v>26</v>
      </c>
      <c r="I28" s="17" t="s">
        <v>57</v>
      </c>
    </row>
    <row r="29" spans="1:9" ht="17" thickBot="1" x14ac:dyDescent="0.25">
      <c r="A29" s="8" t="s">
        <v>300</v>
      </c>
      <c r="B29" s="9" t="s">
        <v>301</v>
      </c>
      <c r="C29" s="10" t="s">
        <v>22</v>
      </c>
      <c r="D29" s="9" t="s">
        <v>1</v>
      </c>
      <c r="E29" s="17" t="s">
        <v>7</v>
      </c>
      <c r="F29" s="17" t="s">
        <v>27</v>
      </c>
      <c r="G29" s="17"/>
      <c r="H29" s="17" t="s">
        <v>26</v>
      </c>
      <c r="I29" s="17" t="s">
        <v>57</v>
      </c>
    </row>
    <row r="30" spans="1:9" ht="17" thickBot="1" x14ac:dyDescent="0.25">
      <c r="A30" s="8" t="s">
        <v>304</v>
      </c>
      <c r="B30" s="9" t="s">
        <v>305</v>
      </c>
      <c r="C30" s="10" t="s">
        <v>43</v>
      </c>
      <c r="D30" s="9" t="s">
        <v>1</v>
      </c>
      <c r="E30" s="17" t="s">
        <v>7</v>
      </c>
      <c r="F30" s="17" t="s">
        <v>29</v>
      </c>
      <c r="G30" s="17"/>
      <c r="H30" s="17" t="s">
        <v>26</v>
      </c>
      <c r="I30" s="17" t="s">
        <v>57</v>
      </c>
    </row>
    <row r="31" spans="1:9" ht="17" thickBot="1" x14ac:dyDescent="0.25">
      <c r="A31" s="8" t="s">
        <v>308</v>
      </c>
      <c r="B31" s="9" t="s">
        <v>309</v>
      </c>
      <c r="C31" s="10" t="s">
        <v>22</v>
      </c>
      <c r="D31" s="9" t="s">
        <v>4</v>
      </c>
      <c r="E31" s="17" t="s">
        <v>7</v>
      </c>
      <c r="F31" s="17" t="s">
        <v>30</v>
      </c>
      <c r="G31" s="17"/>
      <c r="H31" s="17" t="s">
        <v>26</v>
      </c>
      <c r="I31" s="17" t="s">
        <v>57</v>
      </c>
    </row>
    <row r="32" spans="1:9" ht="17" thickBot="1" x14ac:dyDescent="0.25">
      <c r="A32" s="8" t="s">
        <v>312</v>
      </c>
      <c r="B32" s="9" t="s">
        <v>313</v>
      </c>
      <c r="C32" s="10" t="s">
        <v>43</v>
      </c>
      <c r="D32" s="9" t="s">
        <v>294</v>
      </c>
      <c r="E32" s="17" t="s">
        <v>7</v>
      </c>
      <c r="F32" s="17" t="s">
        <v>31</v>
      </c>
      <c r="G32" s="17"/>
      <c r="H32" s="17" t="s">
        <v>26</v>
      </c>
      <c r="I32" s="17" t="s">
        <v>57</v>
      </c>
    </row>
    <row r="33" spans="1:9" ht="17" thickBot="1" x14ac:dyDescent="0.25">
      <c r="A33" s="8" t="s">
        <v>316</v>
      </c>
      <c r="B33" s="9" t="s">
        <v>317</v>
      </c>
      <c r="C33" s="10" t="s">
        <v>43</v>
      </c>
      <c r="D33" s="9" t="s">
        <v>1</v>
      </c>
      <c r="E33" s="17" t="s">
        <v>7</v>
      </c>
      <c r="F33" s="17" t="s">
        <v>32</v>
      </c>
      <c r="G33" s="17"/>
      <c r="H33" s="17" t="s">
        <v>26</v>
      </c>
      <c r="I33" s="17" t="s">
        <v>57</v>
      </c>
    </row>
    <row r="34" spans="1:9" ht="17" thickBot="1" x14ac:dyDescent="0.25">
      <c r="A34" s="8" t="s">
        <v>320</v>
      </c>
      <c r="B34" s="9" t="s">
        <v>321</v>
      </c>
      <c r="C34" s="10" t="s">
        <v>22</v>
      </c>
      <c r="D34" s="9" t="s">
        <v>1</v>
      </c>
      <c r="E34" s="17" t="s">
        <v>7</v>
      </c>
      <c r="F34" s="17" t="s">
        <v>33</v>
      </c>
      <c r="G34" s="17"/>
      <c r="H34" s="17" t="s">
        <v>26</v>
      </c>
      <c r="I34" s="17" t="s">
        <v>57</v>
      </c>
    </row>
    <row r="35" spans="1:9" ht="17" thickBot="1" x14ac:dyDescent="0.25">
      <c r="A35" s="8" t="s">
        <v>324</v>
      </c>
      <c r="B35" s="9" t="s">
        <v>325</v>
      </c>
      <c r="C35" s="10" t="s">
        <v>22</v>
      </c>
      <c r="D35" s="9" t="s">
        <v>1</v>
      </c>
      <c r="E35" s="17" t="s">
        <v>7</v>
      </c>
      <c r="F35" s="17" t="s">
        <v>34</v>
      </c>
      <c r="G35" s="17"/>
      <c r="H35" s="17" t="s">
        <v>26</v>
      </c>
      <c r="I35" s="17" t="s">
        <v>57</v>
      </c>
    </row>
    <row r="36" spans="1:9" ht="17" thickBot="1" x14ac:dyDescent="0.25">
      <c r="A36" s="8" t="s">
        <v>328</v>
      </c>
      <c r="B36" s="9" t="s">
        <v>329</v>
      </c>
      <c r="C36" s="10" t="s">
        <v>22</v>
      </c>
      <c r="D36" s="9" t="s">
        <v>1</v>
      </c>
      <c r="E36" s="17" t="s">
        <v>7</v>
      </c>
      <c r="F36" s="17" t="s">
        <v>35</v>
      </c>
      <c r="G36" s="17"/>
      <c r="H36" s="17" t="s">
        <v>26</v>
      </c>
      <c r="I36" s="17" t="s">
        <v>57</v>
      </c>
    </row>
    <row r="37" spans="1:9" ht="17" thickBot="1" x14ac:dyDescent="0.25">
      <c r="A37" s="8" t="s">
        <v>332</v>
      </c>
      <c r="B37" s="9" t="s">
        <v>333</v>
      </c>
      <c r="C37" s="10" t="s">
        <v>43</v>
      </c>
      <c r="D37" s="9" t="s">
        <v>1</v>
      </c>
      <c r="E37" s="17" t="s">
        <v>7</v>
      </c>
      <c r="F37" s="17" t="s">
        <v>36</v>
      </c>
      <c r="G37" s="17"/>
      <c r="H37" s="17" t="s">
        <v>26</v>
      </c>
      <c r="I37" s="17" t="s">
        <v>57</v>
      </c>
    </row>
    <row r="38" spans="1:9" ht="17" thickBot="1" x14ac:dyDescent="0.25">
      <c r="A38" s="8" t="s">
        <v>336</v>
      </c>
      <c r="B38" s="9" t="s">
        <v>337</v>
      </c>
      <c r="C38" s="10" t="s">
        <v>22</v>
      </c>
      <c r="D38" s="9" t="s">
        <v>1</v>
      </c>
      <c r="E38" s="17" t="s">
        <v>7</v>
      </c>
      <c r="F38" s="17" t="s">
        <v>37</v>
      </c>
      <c r="G38" s="17"/>
      <c r="H38" s="17" t="s">
        <v>26</v>
      </c>
      <c r="I38" s="17" t="s">
        <v>57</v>
      </c>
    </row>
    <row r="39" spans="1:9" ht="17" thickBot="1" x14ac:dyDescent="0.25">
      <c r="A39" s="8" t="s">
        <v>338</v>
      </c>
      <c r="B39" s="9" t="s">
        <v>249</v>
      </c>
      <c r="C39" s="10" t="s">
        <v>22</v>
      </c>
      <c r="D39" s="9" t="s">
        <v>1</v>
      </c>
      <c r="E39" s="17" t="s">
        <v>7</v>
      </c>
      <c r="F39" s="17" t="s">
        <v>38</v>
      </c>
      <c r="G39" s="17"/>
      <c r="H39" s="17" t="s">
        <v>26</v>
      </c>
      <c r="I39" s="17" t="s">
        <v>57</v>
      </c>
    </row>
    <row r="40" spans="1:9" ht="17" thickBot="1" x14ac:dyDescent="0.25">
      <c r="A40" s="8" t="s">
        <v>343</v>
      </c>
      <c r="B40" s="9" t="s">
        <v>344</v>
      </c>
      <c r="C40" s="10" t="s">
        <v>22</v>
      </c>
      <c r="D40" s="9" t="s">
        <v>1</v>
      </c>
      <c r="E40" s="17" t="s">
        <v>7</v>
      </c>
      <c r="F40" s="17" t="s">
        <v>39</v>
      </c>
      <c r="G40" s="17"/>
      <c r="H40" s="17" t="s">
        <v>26</v>
      </c>
      <c r="I40" s="17" t="s">
        <v>57</v>
      </c>
    </row>
    <row r="41" spans="1:9" ht="17" thickBot="1" x14ac:dyDescent="0.25">
      <c r="A41" s="8" t="s">
        <v>346</v>
      </c>
      <c r="B41" s="9" t="s">
        <v>347</v>
      </c>
      <c r="C41" s="10" t="s">
        <v>22</v>
      </c>
      <c r="D41" s="9" t="s">
        <v>1</v>
      </c>
      <c r="E41" s="17" t="s">
        <v>7</v>
      </c>
      <c r="F41" s="17" t="s">
        <v>40</v>
      </c>
      <c r="G41" s="17"/>
      <c r="H41" s="17" t="s">
        <v>26</v>
      </c>
      <c r="I41" s="17" t="s">
        <v>57</v>
      </c>
    </row>
    <row r="42" spans="1:9" ht="17" thickBot="1" x14ac:dyDescent="0.25">
      <c r="A42" s="8" t="s">
        <v>350</v>
      </c>
      <c r="B42" s="9" t="s">
        <v>351</v>
      </c>
      <c r="C42" s="10" t="s">
        <v>43</v>
      </c>
      <c r="D42" s="9" t="s">
        <v>371</v>
      </c>
      <c r="E42" s="17" t="s">
        <v>7</v>
      </c>
      <c r="F42" s="17" t="s">
        <v>41</v>
      </c>
      <c r="G42" s="17"/>
      <c r="H42" s="17" t="s">
        <v>26</v>
      </c>
      <c r="I42" s="17" t="s">
        <v>57</v>
      </c>
    </row>
  </sheetData>
  <mergeCells count="11">
    <mergeCell ref="E22:F22"/>
    <mergeCell ref="A1:I1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E14" sqref="E14"/>
    </sheetView>
  </sheetViews>
  <sheetFormatPr baseColWidth="10" defaultRowHeight="16" x14ac:dyDescent="0.2"/>
  <cols>
    <col min="1" max="1" width="17.1640625" customWidth="1"/>
  </cols>
  <sheetData>
    <row r="1" spans="1:19" x14ac:dyDescent="0.2">
      <c r="A1" s="37" t="s">
        <v>489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x14ac:dyDescent="0.2">
      <c r="A2" s="38" t="s">
        <v>2</v>
      </c>
      <c r="B2" s="45" t="s">
        <v>7</v>
      </c>
      <c r="C2" s="45"/>
      <c r="D2" s="45"/>
      <c r="E2" s="45"/>
      <c r="F2" s="45"/>
      <c r="G2" s="45"/>
      <c r="H2" s="46" t="s">
        <v>10</v>
      </c>
      <c r="I2" s="46"/>
      <c r="J2" s="46"/>
      <c r="K2" s="46"/>
      <c r="L2" s="46"/>
      <c r="M2" s="46"/>
      <c r="N2" s="52" t="s">
        <v>8</v>
      </c>
      <c r="O2" s="52"/>
      <c r="P2" s="52"/>
      <c r="Q2" s="52"/>
      <c r="R2" s="52"/>
      <c r="S2" s="52"/>
    </row>
    <row r="3" spans="1:19" x14ac:dyDescent="0.2">
      <c r="A3" s="38"/>
      <c r="B3" s="22" t="s">
        <v>3</v>
      </c>
      <c r="C3" s="22" t="s">
        <v>9</v>
      </c>
      <c r="D3" s="22" t="s">
        <v>11</v>
      </c>
      <c r="E3" s="22" t="s">
        <v>12</v>
      </c>
      <c r="F3" s="22" t="s">
        <v>0</v>
      </c>
      <c r="G3" s="22" t="s">
        <v>13</v>
      </c>
      <c r="H3" s="22" t="s">
        <v>3</v>
      </c>
      <c r="I3" s="22" t="s">
        <v>9</v>
      </c>
      <c r="J3" s="22" t="s">
        <v>11</v>
      </c>
      <c r="K3" s="22" t="s">
        <v>12</v>
      </c>
      <c r="L3" s="22" t="s">
        <v>0</v>
      </c>
      <c r="M3" s="22" t="s">
        <v>13</v>
      </c>
      <c r="N3" s="30" t="s">
        <v>3</v>
      </c>
      <c r="O3" s="30" t="s">
        <v>9</v>
      </c>
      <c r="P3" s="30" t="s">
        <v>11</v>
      </c>
      <c r="Q3" s="30" t="s">
        <v>12</v>
      </c>
      <c r="R3" s="30" t="s">
        <v>0</v>
      </c>
      <c r="S3" s="30" t="s">
        <v>13</v>
      </c>
    </row>
    <row r="4" spans="1:19" x14ac:dyDescent="0.2">
      <c r="A4" s="24" t="s">
        <v>4</v>
      </c>
      <c r="B4" s="27">
        <v>2</v>
      </c>
      <c r="C4" s="28">
        <f>(B4*100/F4)</f>
        <v>66.666666666666671</v>
      </c>
      <c r="D4" s="28">
        <v>1</v>
      </c>
      <c r="E4" s="28">
        <f>(D4*100/F4)</f>
        <v>33.333333333333336</v>
      </c>
      <c r="F4" s="28">
        <f>(B4+D4)</f>
        <v>3</v>
      </c>
      <c r="G4" s="29">
        <f>(F4*100/F8)</f>
        <v>20</v>
      </c>
      <c r="H4" s="27">
        <v>1</v>
      </c>
      <c r="I4" s="28">
        <f>(H4*100/L4)</f>
        <v>25</v>
      </c>
      <c r="J4" s="28">
        <v>3</v>
      </c>
      <c r="K4" s="28">
        <f>(J4*100/L4)</f>
        <v>75</v>
      </c>
      <c r="L4" s="28">
        <f>(H4+J4)</f>
        <v>4</v>
      </c>
      <c r="M4" s="29">
        <f>(L4*100/L8)</f>
        <v>40</v>
      </c>
      <c r="N4" s="32">
        <f>(B4+H4)</f>
        <v>3</v>
      </c>
      <c r="O4" s="33">
        <f>(N4*100/R4)</f>
        <v>42.857142857142854</v>
      </c>
      <c r="P4" s="32">
        <f>(D4+J4)</f>
        <v>4</v>
      </c>
      <c r="Q4" s="33">
        <f>(P4*100/R4)</f>
        <v>57.142857142857146</v>
      </c>
      <c r="R4" s="32">
        <f>(N4+P4)</f>
        <v>7</v>
      </c>
      <c r="S4" s="33">
        <f>(R4*100/R8)</f>
        <v>28</v>
      </c>
    </row>
    <row r="5" spans="1:19" x14ac:dyDescent="0.2">
      <c r="A5" s="24" t="s">
        <v>1</v>
      </c>
      <c r="B5" s="27">
        <v>3</v>
      </c>
      <c r="C5" s="28">
        <f t="shared" ref="C5:C8" si="0">(B5*100/F5)</f>
        <v>25</v>
      </c>
      <c r="D5" s="28">
        <v>9</v>
      </c>
      <c r="E5" s="28">
        <f t="shared" ref="E5:E8" si="1">(D5*100/F5)</f>
        <v>75</v>
      </c>
      <c r="F5" s="28">
        <f t="shared" ref="F5:F8" si="2">(B5+D5)</f>
        <v>12</v>
      </c>
      <c r="G5" s="29">
        <f>(F5*100/F8)</f>
        <v>80</v>
      </c>
      <c r="H5" s="27">
        <v>0</v>
      </c>
      <c r="I5" s="28">
        <f>(H5*100/L5)</f>
        <v>0</v>
      </c>
      <c r="J5" s="28">
        <v>3</v>
      </c>
      <c r="K5" s="28">
        <f t="shared" ref="K5:K8" si="3">(J5*100/L5)</f>
        <v>100</v>
      </c>
      <c r="L5" s="28">
        <f t="shared" ref="L5:L8" si="4">(H5+J5)</f>
        <v>3</v>
      </c>
      <c r="M5" s="29">
        <f>(L5*100/L8)</f>
        <v>30</v>
      </c>
      <c r="N5" s="32">
        <f t="shared" ref="N5:N8" si="5">(B5+H5)</f>
        <v>3</v>
      </c>
      <c r="O5" s="33">
        <f t="shared" ref="O5:O8" si="6">(N5*100/R5)</f>
        <v>20</v>
      </c>
      <c r="P5" s="32">
        <f t="shared" ref="P5:P8" si="7">(D5+J5)</f>
        <v>12</v>
      </c>
      <c r="Q5" s="33">
        <f t="shared" ref="Q5:Q8" si="8">(P5*100/R5)</f>
        <v>80</v>
      </c>
      <c r="R5" s="32">
        <f t="shared" ref="R5:R8" si="9">(N5+P5)</f>
        <v>15</v>
      </c>
      <c r="S5" s="33">
        <f>(R5*100/R8)</f>
        <v>60</v>
      </c>
    </row>
    <row r="6" spans="1:19" x14ac:dyDescent="0.2">
      <c r="A6" s="24" t="s">
        <v>6</v>
      </c>
      <c r="B6" s="27">
        <v>0</v>
      </c>
      <c r="C6" s="28">
        <v>0</v>
      </c>
      <c r="D6" s="28">
        <v>0</v>
      </c>
      <c r="E6" s="28">
        <v>0</v>
      </c>
      <c r="F6" s="28">
        <f t="shared" si="2"/>
        <v>0</v>
      </c>
      <c r="G6" s="29">
        <v>0</v>
      </c>
      <c r="H6" s="27">
        <v>0</v>
      </c>
      <c r="I6" s="28">
        <f t="shared" ref="I6:I8" si="10">(H6*100/L6)</f>
        <v>0</v>
      </c>
      <c r="J6" s="28">
        <v>2</v>
      </c>
      <c r="K6" s="28">
        <f t="shared" si="3"/>
        <v>100</v>
      </c>
      <c r="L6" s="28">
        <f t="shared" si="4"/>
        <v>2</v>
      </c>
      <c r="M6" s="29">
        <f>(L6*100/L8)</f>
        <v>20</v>
      </c>
      <c r="N6" s="32">
        <f t="shared" si="5"/>
        <v>0</v>
      </c>
      <c r="O6" s="33">
        <f t="shared" si="6"/>
        <v>0</v>
      </c>
      <c r="P6" s="32">
        <f t="shared" si="7"/>
        <v>2</v>
      </c>
      <c r="Q6" s="33">
        <f t="shared" si="8"/>
        <v>100</v>
      </c>
      <c r="R6" s="32">
        <f t="shared" si="9"/>
        <v>2</v>
      </c>
      <c r="S6" s="33">
        <f>(R6*100/R8)</f>
        <v>8</v>
      </c>
    </row>
    <row r="7" spans="1:19" x14ac:dyDescent="0.2">
      <c r="A7" s="24" t="s">
        <v>5</v>
      </c>
      <c r="B7" s="27">
        <v>0</v>
      </c>
      <c r="C7" s="28">
        <v>0</v>
      </c>
      <c r="D7" s="28">
        <v>0</v>
      </c>
      <c r="E7" s="28">
        <v>0</v>
      </c>
      <c r="F7" s="28">
        <f t="shared" si="2"/>
        <v>0</v>
      </c>
      <c r="G7" s="29">
        <v>0</v>
      </c>
      <c r="H7" s="27">
        <v>0</v>
      </c>
      <c r="I7" s="28">
        <f t="shared" si="10"/>
        <v>0</v>
      </c>
      <c r="J7" s="28">
        <v>1</v>
      </c>
      <c r="K7" s="28">
        <f t="shared" si="3"/>
        <v>100</v>
      </c>
      <c r="L7" s="28">
        <f t="shared" si="4"/>
        <v>1</v>
      </c>
      <c r="M7" s="29">
        <f>(L7*100/L8)</f>
        <v>10</v>
      </c>
      <c r="N7" s="32">
        <f t="shared" si="5"/>
        <v>0</v>
      </c>
      <c r="O7" s="33">
        <f t="shared" si="6"/>
        <v>0</v>
      </c>
      <c r="P7" s="32">
        <f t="shared" si="7"/>
        <v>1</v>
      </c>
      <c r="Q7" s="33">
        <f t="shared" si="8"/>
        <v>100</v>
      </c>
      <c r="R7" s="32">
        <f t="shared" si="9"/>
        <v>1</v>
      </c>
      <c r="S7" s="33">
        <f>(R7*100/R8)</f>
        <v>4</v>
      </c>
    </row>
    <row r="8" spans="1:19" x14ac:dyDescent="0.2">
      <c r="A8" s="24" t="s">
        <v>0</v>
      </c>
      <c r="B8" s="27">
        <f>SUM(B4:B7)</f>
        <v>5</v>
      </c>
      <c r="C8" s="28">
        <f t="shared" si="0"/>
        <v>33.333333333333336</v>
      </c>
      <c r="D8" s="28">
        <f>SUM(D4:D7)</f>
        <v>10</v>
      </c>
      <c r="E8" s="28">
        <f t="shared" si="1"/>
        <v>66.666666666666671</v>
      </c>
      <c r="F8" s="28">
        <f t="shared" si="2"/>
        <v>15</v>
      </c>
      <c r="G8" s="29">
        <f>SUM(G4:G7)</f>
        <v>100</v>
      </c>
      <c r="H8" s="27">
        <f>SUM(H4:H7)</f>
        <v>1</v>
      </c>
      <c r="I8" s="28">
        <f t="shared" si="10"/>
        <v>10</v>
      </c>
      <c r="J8" s="28">
        <f>SUM(J4:J7)</f>
        <v>9</v>
      </c>
      <c r="K8" s="28">
        <f t="shared" si="3"/>
        <v>90</v>
      </c>
      <c r="L8" s="28">
        <f t="shared" si="4"/>
        <v>10</v>
      </c>
      <c r="M8" s="29">
        <f>(L8*100/L8)</f>
        <v>100</v>
      </c>
      <c r="N8" s="32">
        <f t="shared" si="5"/>
        <v>6</v>
      </c>
      <c r="O8" s="33">
        <f t="shared" si="6"/>
        <v>24</v>
      </c>
      <c r="P8" s="32">
        <f t="shared" si="7"/>
        <v>19</v>
      </c>
      <c r="Q8" s="33">
        <f t="shared" si="8"/>
        <v>76</v>
      </c>
      <c r="R8" s="32">
        <f t="shared" si="9"/>
        <v>25</v>
      </c>
      <c r="S8" s="33">
        <f>(R8*100/R8)</f>
        <v>100</v>
      </c>
    </row>
  </sheetData>
  <mergeCells count="5">
    <mergeCell ref="A1:S1"/>
    <mergeCell ref="A2:A3"/>
    <mergeCell ref="B2:G2"/>
    <mergeCell ref="H2:M2"/>
    <mergeCell ref="N2:S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E30" sqref="E30"/>
    </sheetView>
  </sheetViews>
  <sheetFormatPr baseColWidth="10" defaultRowHeight="16" x14ac:dyDescent="0.2"/>
  <cols>
    <col min="1" max="1" width="20" style="18" customWidth="1"/>
    <col min="2" max="2" width="16.6640625" style="18" customWidth="1"/>
    <col min="3" max="3" width="11" style="18" customWidth="1"/>
    <col min="4" max="4" width="14.6640625" style="18" customWidth="1"/>
    <col min="5" max="5" width="27.1640625" style="18" customWidth="1"/>
    <col min="6" max="6" width="19.6640625" style="18" customWidth="1"/>
    <col min="7" max="7" width="16.1640625" style="18" customWidth="1"/>
    <col min="8" max="8" width="15.83203125" style="18" customWidth="1"/>
    <col min="9" max="9" width="10.83203125" style="18"/>
  </cols>
  <sheetData>
    <row r="1" spans="1:9" ht="17" thickBot="1" x14ac:dyDescent="0.25">
      <c r="A1" s="42" t="s">
        <v>214</v>
      </c>
      <c r="B1" s="43"/>
      <c r="C1" s="43"/>
      <c r="D1" s="43"/>
      <c r="E1" s="43"/>
      <c r="F1" s="43"/>
      <c r="G1" s="43"/>
      <c r="H1" s="43"/>
      <c r="I1" s="44"/>
    </row>
    <row r="2" spans="1:9" ht="17" thickBot="1" x14ac:dyDescent="0.25">
      <c r="A2" s="14" t="s">
        <v>14</v>
      </c>
      <c r="B2" s="15" t="s">
        <v>15</v>
      </c>
      <c r="C2" s="15" t="s">
        <v>16</v>
      </c>
      <c r="D2" s="15" t="s">
        <v>2</v>
      </c>
      <c r="E2" s="15" t="s">
        <v>21</v>
      </c>
      <c r="F2" s="15" t="s">
        <v>17</v>
      </c>
      <c r="G2" s="15" t="s">
        <v>18</v>
      </c>
      <c r="H2" s="15" t="s">
        <v>19</v>
      </c>
      <c r="I2" s="15" t="s">
        <v>20</v>
      </c>
    </row>
    <row r="3" spans="1:9" ht="17" thickBot="1" x14ac:dyDescent="0.25">
      <c r="A3" s="16" t="s">
        <v>389</v>
      </c>
      <c r="B3" s="17" t="s">
        <v>390</v>
      </c>
      <c r="C3" s="17" t="s">
        <v>22</v>
      </c>
      <c r="D3" s="17" t="s">
        <v>1</v>
      </c>
      <c r="E3" s="17" t="s">
        <v>7</v>
      </c>
      <c r="F3" s="17" t="s">
        <v>23</v>
      </c>
      <c r="G3" s="17"/>
      <c r="H3" s="17" t="s">
        <v>24</v>
      </c>
      <c r="I3" s="17" t="s">
        <v>215</v>
      </c>
    </row>
    <row r="4" spans="1:9" ht="17" thickBot="1" x14ac:dyDescent="0.25">
      <c r="A4" s="16" t="s">
        <v>412</v>
      </c>
      <c r="B4" s="17" t="s">
        <v>413</v>
      </c>
      <c r="C4" s="17" t="s">
        <v>43</v>
      </c>
      <c r="D4" s="17" t="s">
        <v>4</v>
      </c>
      <c r="E4" s="17" t="s">
        <v>7</v>
      </c>
      <c r="F4" s="17" t="s">
        <v>27</v>
      </c>
      <c r="G4" s="17"/>
      <c r="H4" s="17" t="s">
        <v>28</v>
      </c>
      <c r="I4" s="17" t="s">
        <v>215</v>
      </c>
    </row>
    <row r="5" spans="1:9" ht="17" thickBot="1" x14ac:dyDescent="0.25">
      <c r="A5" s="16" t="s">
        <v>391</v>
      </c>
      <c r="B5" s="17" t="s">
        <v>392</v>
      </c>
      <c r="C5" s="17" t="s">
        <v>43</v>
      </c>
      <c r="D5" s="17" t="s">
        <v>1</v>
      </c>
      <c r="E5" s="17" t="s">
        <v>7</v>
      </c>
      <c r="F5" s="17" t="s">
        <v>29</v>
      </c>
      <c r="G5" s="17"/>
      <c r="H5" s="17" t="s">
        <v>28</v>
      </c>
      <c r="I5" s="17" t="s">
        <v>215</v>
      </c>
    </row>
    <row r="6" spans="1:9" ht="17" thickBot="1" x14ac:dyDescent="0.25">
      <c r="A6" s="16" t="s">
        <v>393</v>
      </c>
      <c r="B6" s="17" t="s">
        <v>394</v>
      </c>
      <c r="C6" s="17" t="s">
        <v>22</v>
      </c>
      <c r="D6" s="17" t="s">
        <v>4</v>
      </c>
      <c r="E6" s="17" t="s">
        <v>7</v>
      </c>
      <c r="F6" s="17" t="s">
        <v>30</v>
      </c>
      <c r="G6" s="17"/>
      <c r="H6" s="17" t="s">
        <v>28</v>
      </c>
      <c r="I6" s="17" t="s">
        <v>215</v>
      </c>
    </row>
    <row r="7" spans="1:9" ht="17" thickBot="1" x14ac:dyDescent="0.25">
      <c r="A7" s="16" t="s">
        <v>395</v>
      </c>
      <c r="B7" s="17" t="s">
        <v>396</v>
      </c>
      <c r="C7" s="17" t="s">
        <v>43</v>
      </c>
      <c r="D7" s="17" t="s">
        <v>294</v>
      </c>
      <c r="E7" s="17" t="s">
        <v>7</v>
      </c>
      <c r="F7" s="17" t="s">
        <v>31</v>
      </c>
      <c r="G7" s="17"/>
      <c r="H7" s="17" t="s">
        <v>28</v>
      </c>
      <c r="I7" s="17" t="s">
        <v>215</v>
      </c>
    </row>
    <row r="8" spans="1:9" ht="17" thickBot="1" x14ac:dyDescent="0.25">
      <c r="A8" s="16" t="s">
        <v>398</v>
      </c>
      <c r="B8" s="17" t="s">
        <v>397</v>
      </c>
      <c r="C8" s="17" t="s">
        <v>22</v>
      </c>
      <c r="D8" s="17" t="s">
        <v>1</v>
      </c>
      <c r="E8" s="17" t="s">
        <v>7</v>
      </c>
      <c r="F8" s="17" t="s">
        <v>32</v>
      </c>
      <c r="G8" s="17"/>
      <c r="H8" s="17" t="s">
        <v>28</v>
      </c>
      <c r="I8" s="17" t="s">
        <v>215</v>
      </c>
    </row>
    <row r="9" spans="1:9" ht="17" thickBot="1" x14ac:dyDescent="0.25">
      <c r="A9" s="16" t="s">
        <v>399</v>
      </c>
      <c r="B9" s="17" t="s">
        <v>400</v>
      </c>
      <c r="C9" s="17" t="s">
        <v>22</v>
      </c>
      <c r="D9" s="17" t="s">
        <v>1</v>
      </c>
      <c r="E9" s="17" t="s">
        <v>7</v>
      </c>
      <c r="F9" s="17" t="s">
        <v>33</v>
      </c>
      <c r="G9" s="17"/>
      <c r="H9" s="17" t="s">
        <v>28</v>
      </c>
      <c r="I9" s="17" t="s">
        <v>215</v>
      </c>
    </row>
    <row r="10" spans="1:9" ht="17" thickBot="1" x14ac:dyDescent="0.25">
      <c r="A10" s="16" t="s">
        <v>228</v>
      </c>
      <c r="B10" s="17" t="s">
        <v>401</v>
      </c>
      <c r="C10" s="17" t="s">
        <v>22</v>
      </c>
      <c r="D10" s="17" t="s">
        <v>1</v>
      </c>
      <c r="E10" s="17" t="s">
        <v>7</v>
      </c>
      <c r="F10" s="17" t="s">
        <v>34</v>
      </c>
      <c r="G10" s="17"/>
      <c r="H10" s="17" t="s">
        <v>28</v>
      </c>
      <c r="I10" s="17" t="s">
        <v>215</v>
      </c>
    </row>
    <row r="11" spans="1:9" ht="17" thickBot="1" x14ac:dyDescent="0.25">
      <c r="A11" s="16" t="s">
        <v>402</v>
      </c>
      <c r="B11" s="17" t="s">
        <v>403</v>
      </c>
      <c r="C11" s="17" t="s">
        <v>22</v>
      </c>
      <c r="D11" s="17" t="s">
        <v>1</v>
      </c>
      <c r="E11" s="17" t="s">
        <v>7</v>
      </c>
      <c r="F11" s="17" t="s">
        <v>35</v>
      </c>
      <c r="G11" s="17"/>
      <c r="H11" s="17" t="s">
        <v>28</v>
      </c>
      <c r="I11" s="17" t="s">
        <v>215</v>
      </c>
    </row>
    <row r="12" spans="1:9" ht="17" thickBot="1" x14ac:dyDescent="0.25">
      <c r="A12" s="16" t="s">
        <v>150</v>
      </c>
      <c r="B12" s="17" t="s">
        <v>151</v>
      </c>
      <c r="C12" s="17" t="s">
        <v>43</v>
      </c>
      <c r="D12" s="17" t="s">
        <v>1</v>
      </c>
      <c r="E12" s="17" t="s">
        <v>7</v>
      </c>
      <c r="F12" s="17" t="s">
        <v>36</v>
      </c>
      <c r="G12" s="17"/>
      <c r="H12" s="17" t="s">
        <v>28</v>
      </c>
      <c r="I12" s="17" t="s">
        <v>215</v>
      </c>
    </row>
    <row r="13" spans="1:9" ht="17" thickBot="1" x14ac:dyDescent="0.25">
      <c r="A13" s="16" t="s">
        <v>404</v>
      </c>
      <c r="B13" s="17" t="s">
        <v>405</v>
      </c>
      <c r="C13" s="17" t="s">
        <v>22</v>
      </c>
      <c r="D13" s="17" t="s">
        <v>1</v>
      </c>
      <c r="E13" s="17" t="s">
        <v>7</v>
      </c>
      <c r="F13" s="17" t="s">
        <v>37</v>
      </c>
      <c r="G13" s="17"/>
      <c r="H13" s="17" t="s">
        <v>28</v>
      </c>
      <c r="I13" s="17" t="s">
        <v>215</v>
      </c>
    </row>
    <row r="14" spans="1:9" ht="17" thickBot="1" x14ac:dyDescent="0.25">
      <c r="A14" s="16" t="s">
        <v>406</v>
      </c>
      <c r="B14" s="17" t="s">
        <v>407</v>
      </c>
      <c r="C14" s="17" t="s">
        <v>22</v>
      </c>
      <c r="D14" s="17" t="s">
        <v>1</v>
      </c>
      <c r="E14" s="17" t="s">
        <v>7</v>
      </c>
      <c r="F14" s="17" t="s">
        <v>38</v>
      </c>
      <c r="G14" s="17"/>
      <c r="H14" s="17" t="s">
        <v>28</v>
      </c>
      <c r="I14" s="17" t="s">
        <v>215</v>
      </c>
    </row>
    <row r="15" spans="1:9" ht="17" thickBot="1" x14ac:dyDescent="0.25">
      <c r="A15" s="16" t="s">
        <v>408</v>
      </c>
      <c r="B15" s="17" t="s">
        <v>56</v>
      </c>
      <c r="C15" s="17" t="s">
        <v>22</v>
      </c>
      <c r="D15" s="17" t="s">
        <v>1</v>
      </c>
      <c r="E15" s="17" t="s">
        <v>7</v>
      </c>
      <c r="F15" s="17" t="s">
        <v>39</v>
      </c>
      <c r="G15" s="17"/>
      <c r="H15" s="17" t="s">
        <v>28</v>
      </c>
      <c r="I15" s="17" t="s">
        <v>215</v>
      </c>
    </row>
    <row r="16" spans="1:9" ht="17" thickBot="1" x14ac:dyDescent="0.25">
      <c r="A16" s="16" t="s">
        <v>409</v>
      </c>
      <c r="B16" s="17" t="s">
        <v>410</v>
      </c>
      <c r="C16" s="17" t="s">
        <v>22</v>
      </c>
      <c r="D16" s="17" t="s">
        <v>1</v>
      </c>
      <c r="E16" s="17" t="s">
        <v>7</v>
      </c>
      <c r="F16" s="17" t="s">
        <v>40</v>
      </c>
      <c r="G16" s="17"/>
      <c r="H16" s="17" t="s">
        <v>28</v>
      </c>
      <c r="I16" s="17" t="s">
        <v>215</v>
      </c>
    </row>
    <row r="17" spans="1:9" ht="17" thickBot="1" x14ac:dyDescent="0.25">
      <c r="A17" s="16" t="s">
        <v>244</v>
      </c>
      <c r="B17" s="17" t="s">
        <v>245</v>
      </c>
      <c r="C17" s="17" t="s">
        <v>43</v>
      </c>
      <c r="D17" s="17" t="s">
        <v>1</v>
      </c>
      <c r="E17" s="17" t="s">
        <v>7</v>
      </c>
      <c r="F17" s="17" t="s">
        <v>41</v>
      </c>
      <c r="G17" s="17"/>
      <c r="H17" s="17" t="s">
        <v>28</v>
      </c>
      <c r="I17" s="17" t="s">
        <v>215</v>
      </c>
    </row>
    <row r="18" spans="1:9" ht="17" thickBot="1" x14ac:dyDescent="0.25">
      <c r="A18" s="16" t="s">
        <v>372</v>
      </c>
      <c r="B18" s="17" t="s">
        <v>373</v>
      </c>
      <c r="C18" s="17" t="s">
        <v>43</v>
      </c>
      <c r="D18" s="17" t="s">
        <v>4</v>
      </c>
      <c r="E18" s="40" t="s">
        <v>42</v>
      </c>
      <c r="F18" s="41"/>
      <c r="G18" s="17"/>
      <c r="H18" s="17" t="s">
        <v>28</v>
      </c>
      <c r="I18" s="17" t="s">
        <v>215</v>
      </c>
    </row>
    <row r="19" spans="1:9" ht="17" thickBot="1" x14ac:dyDescent="0.25">
      <c r="A19" s="16" t="s">
        <v>374</v>
      </c>
      <c r="B19" s="17" t="s">
        <v>375</v>
      </c>
      <c r="C19" s="17" t="s">
        <v>22</v>
      </c>
      <c r="D19" s="17" t="s">
        <v>4</v>
      </c>
      <c r="E19" s="40" t="s">
        <v>42</v>
      </c>
      <c r="F19" s="41"/>
      <c r="G19" s="17"/>
      <c r="H19" s="17" t="s">
        <v>28</v>
      </c>
      <c r="I19" s="17" t="s">
        <v>215</v>
      </c>
    </row>
    <row r="20" spans="1:9" ht="17" thickBot="1" x14ac:dyDescent="0.25">
      <c r="A20" s="16" t="s">
        <v>376</v>
      </c>
      <c r="B20" s="17" t="s">
        <v>58</v>
      </c>
      <c r="C20" s="17" t="s">
        <v>22</v>
      </c>
      <c r="D20" s="17" t="s">
        <v>4</v>
      </c>
      <c r="E20" s="40" t="s">
        <v>42</v>
      </c>
      <c r="F20" s="41"/>
      <c r="G20" s="17"/>
      <c r="H20" s="17" t="s">
        <v>28</v>
      </c>
      <c r="I20" s="17" t="s">
        <v>215</v>
      </c>
    </row>
    <row r="21" spans="1:9" ht="17" thickBot="1" x14ac:dyDescent="0.25">
      <c r="A21" s="16" t="s">
        <v>355</v>
      </c>
      <c r="B21" s="17" t="s">
        <v>377</v>
      </c>
      <c r="C21" s="17" t="s">
        <v>22</v>
      </c>
      <c r="D21" s="17" t="s">
        <v>4</v>
      </c>
      <c r="E21" s="40" t="s">
        <v>42</v>
      </c>
      <c r="F21" s="41"/>
      <c r="G21" s="17"/>
      <c r="H21" s="17" t="s">
        <v>28</v>
      </c>
      <c r="I21" s="17" t="s">
        <v>215</v>
      </c>
    </row>
    <row r="22" spans="1:9" ht="17" thickBot="1" x14ac:dyDescent="0.25">
      <c r="A22" s="16" t="s">
        <v>378</v>
      </c>
      <c r="B22" s="17" t="s">
        <v>131</v>
      </c>
      <c r="C22" s="17" t="s">
        <v>22</v>
      </c>
      <c r="D22" s="17" t="s">
        <v>1</v>
      </c>
      <c r="E22" s="40" t="s">
        <v>42</v>
      </c>
      <c r="F22" s="41"/>
      <c r="G22" s="17"/>
      <c r="H22" s="17" t="s">
        <v>28</v>
      </c>
      <c r="I22" s="17" t="s">
        <v>215</v>
      </c>
    </row>
    <row r="23" spans="1:9" ht="17" thickBot="1" x14ac:dyDescent="0.25">
      <c r="A23" s="16" t="s">
        <v>379</v>
      </c>
      <c r="B23" s="17" t="s">
        <v>380</v>
      </c>
      <c r="C23" s="17" t="s">
        <v>22</v>
      </c>
      <c r="D23" s="17" t="s">
        <v>1</v>
      </c>
      <c r="E23" s="40" t="s">
        <v>42</v>
      </c>
      <c r="F23" s="41"/>
      <c r="G23" s="17"/>
      <c r="H23" s="17" t="s">
        <v>28</v>
      </c>
      <c r="I23" s="17" t="s">
        <v>215</v>
      </c>
    </row>
    <row r="24" spans="1:9" ht="17" thickBot="1" x14ac:dyDescent="0.25">
      <c r="A24" s="16" t="s">
        <v>381</v>
      </c>
      <c r="B24" s="17" t="s">
        <v>382</v>
      </c>
      <c r="C24" s="17" t="s">
        <v>22</v>
      </c>
      <c r="D24" s="17" t="s">
        <v>1</v>
      </c>
      <c r="E24" s="40" t="s">
        <v>42</v>
      </c>
      <c r="F24" s="41"/>
      <c r="G24" s="17"/>
      <c r="H24" s="17" t="s">
        <v>28</v>
      </c>
      <c r="I24" s="17" t="s">
        <v>215</v>
      </c>
    </row>
    <row r="25" spans="1:9" ht="17" thickBot="1" x14ac:dyDescent="0.25">
      <c r="A25" s="16" t="s">
        <v>383</v>
      </c>
      <c r="B25" s="17" t="s">
        <v>384</v>
      </c>
      <c r="C25" s="17" t="s">
        <v>22</v>
      </c>
      <c r="D25" s="17" t="s">
        <v>6</v>
      </c>
      <c r="E25" s="40" t="s">
        <v>42</v>
      </c>
      <c r="F25" s="41"/>
      <c r="G25" s="17"/>
      <c r="H25" s="17" t="s">
        <v>28</v>
      </c>
      <c r="I25" s="17" t="s">
        <v>215</v>
      </c>
    </row>
    <row r="26" spans="1:9" ht="17" thickBot="1" x14ac:dyDescent="0.25">
      <c r="A26" s="16" t="s">
        <v>385</v>
      </c>
      <c r="B26" s="17" t="s">
        <v>386</v>
      </c>
      <c r="C26" s="17" t="s">
        <v>22</v>
      </c>
      <c r="D26" s="17" t="s">
        <v>6</v>
      </c>
      <c r="E26" s="40" t="s">
        <v>42</v>
      </c>
      <c r="F26" s="41"/>
      <c r="G26" s="17"/>
      <c r="H26" s="17" t="s">
        <v>28</v>
      </c>
      <c r="I26" s="17" t="s">
        <v>215</v>
      </c>
    </row>
    <row r="27" spans="1:9" ht="17" thickBot="1" x14ac:dyDescent="0.25">
      <c r="A27" s="16" t="s">
        <v>387</v>
      </c>
      <c r="B27" s="17" t="s">
        <v>388</v>
      </c>
      <c r="C27" s="17" t="s">
        <v>22</v>
      </c>
      <c r="D27" s="17" t="s">
        <v>5</v>
      </c>
      <c r="E27" s="40" t="s">
        <v>42</v>
      </c>
      <c r="F27" s="41"/>
      <c r="G27" s="17"/>
      <c r="H27" s="17" t="s">
        <v>28</v>
      </c>
      <c r="I27" s="17" t="s">
        <v>215</v>
      </c>
    </row>
    <row r="28" spans="1:9" ht="17" thickBot="1" x14ac:dyDescent="0.25">
      <c r="A28" s="16" t="s">
        <v>414</v>
      </c>
      <c r="B28" s="17" t="s">
        <v>415</v>
      </c>
      <c r="C28" s="17" t="s">
        <v>22</v>
      </c>
      <c r="D28" s="17" t="s">
        <v>1</v>
      </c>
      <c r="E28" s="17" t="s">
        <v>7</v>
      </c>
      <c r="F28" s="17" t="s">
        <v>23</v>
      </c>
      <c r="G28" s="17"/>
      <c r="H28" s="17" t="s">
        <v>26</v>
      </c>
      <c r="I28" s="17" t="s">
        <v>215</v>
      </c>
    </row>
    <row r="29" spans="1:9" ht="17" thickBot="1" x14ac:dyDescent="0.25">
      <c r="A29" s="16"/>
      <c r="B29" s="17"/>
      <c r="C29" s="17"/>
      <c r="D29" s="17" t="s">
        <v>4</v>
      </c>
      <c r="E29" s="17" t="s">
        <v>7</v>
      </c>
      <c r="F29" s="17" t="s">
        <v>27</v>
      </c>
      <c r="G29" s="17"/>
      <c r="H29" s="17" t="s">
        <v>26</v>
      </c>
      <c r="I29" s="17" t="s">
        <v>215</v>
      </c>
    </row>
    <row r="30" spans="1:9" ht="17" thickBot="1" x14ac:dyDescent="0.25">
      <c r="A30" s="16" t="s">
        <v>416</v>
      </c>
      <c r="B30" s="17" t="s">
        <v>417</v>
      </c>
      <c r="C30" s="17" t="s">
        <v>43</v>
      </c>
      <c r="D30" s="17" t="s">
        <v>1</v>
      </c>
      <c r="E30" s="17" t="s">
        <v>7</v>
      </c>
      <c r="F30" s="17" t="s">
        <v>29</v>
      </c>
      <c r="G30" s="17"/>
      <c r="H30" s="17" t="s">
        <v>26</v>
      </c>
      <c r="I30" s="17" t="s">
        <v>215</v>
      </c>
    </row>
    <row r="31" spans="1:9" ht="17" thickBot="1" x14ac:dyDescent="0.25">
      <c r="A31" s="16" t="s">
        <v>418</v>
      </c>
      <c r="B31" s="17" t="s">
        <v>419</v>
      </c>
      <c r="C31" s="17" t="s">
        <v>22</v>
      </c>
      <c r="D31" s="17" t="s">
        <v>4</v>
      </c>
      <c r="E31" s="17" t="s">
        <v>7</v>
      </c>
      <c r="F31" s="17" t="s">
        <v>30</v>
      </c>
      <c r="G31" s="17"/>
      <c r="H31" s="17" t="s">
        <v>26</v>
      </c>
      <c r="I31" s="17" t="s">
        <v>215</v>
      </c>
    </row>
    <row r="32" spans="1:9" ht="17" thickBot="1" x14ac:dyDescent="0.25">
      <c r="A32" s="16" t="s">
        <v>420</v>
      </c>
      <c r="B32" s="17" t="s">
        <v>421</v>
      </c>
      <c r="C32" s="17" t="s">
        <v>43</v>
      </c>
      <c r="D32" s="17" t="s">
        <v>294</v>
      </c>
      <c r="E32" s="17" t="s">
        <v>7</v>
      </c>
      <c r="F32" s="17" t="s">
        <v>31</v>
      </c>
      <c r="G32" s="17"/>
      <c r="H32" s="17" t="s">
        <v>26</v>
      </c>
      <c r="I32" s="17" t="s">
        <v>215</v>
      </c>
    </row>
    <row r="33" spans="1:9" ht="17" thickBot="1" x14ac:dyDescent="0.25">
      <c r="A33" s="16" t="s">
        <v>422</v>
      </c>
      <c r="B33" s="17" t="s">
        <v>423</v>
      </c>
      <c r="C33" s="17" t="s">
        <v>43</v>
      </c>
      <c r="D33" s="17" t="s">
        <v>1</v>
      </c>
      <c r="E33" s="17" t="s">
        <v>7</v>
      </c>
      <c r="F33" s="17" t="s">
        <v>32</v>
      </c>
      <c r="G33" s="17"/>
      <c r="H33" s="17" t="s">
        <v>26</v>
      </c>
      <c r="I33" s="17" t="s">
        <v>215</v>
      </c>
    </row>
    <row r="34" spans="1:9" ht="17" thickBot="1" x14ac:dyDescent="0.25">
      <c r="A34" s="16" t="s">
        <v>424</v>
      </c>
      <c r="B34" s="17" t="s">
        <v>283</v>
      </c>
      <c r="C34" s="17" t="s">
        <v>22</v>
      </c>
      <c r="D34" s="17" t="s">
        <v>1</v>
      </c>
      <c r="E34" s="17" t="s">
        <v>7</v>
      </c>
      <c r="F34" s="17" t="s">
        <v>33</v>
      </c>
      <c r="G34" s="17"/>
      <c r="H34" s="17" t="s">
        <v>26</v>
      </c>
      <c r="I34" s="17" t="s">
        <v>215</v>
      </c>
    </row>
    <row r="35" spans="1:9" ht="17" thickBot="1" x14ac:dyDescent="0.25">
      <c r="A35" s="16" t="s">
        <v>425</v>
      </c>
      <c r="B35" s="17" t="s">
        <v>426</v>
      </c>
      <c r="C35" s="17" t="s">
        <v>22</v>
      </c>
      <c r="D35" s="17" t="s">
        <v>1</v>
      </c>
      <c r="E35" s="17" t="s">
        <v>7</v>
      </c>
      <c r="F35" s="17" t="s">
        <v>34</v>
      </c>
      <c r="G35" s="17"/>
      <c r="H35" s="17" t="s">
        <v>26</v>
      </c>
      <c r="I35" s="17" t="s">
        <v>215</v>
      </c>
    </row>
    <row r="36" spans="1:9" ht="17" thickBot="1" x14ac:dyDescent="0.25">
      <c r="A36" s="16" t="s">
        <v>427</v>
      </c>
      <c r="B36" s="17" t="s">
        <v>428</v>
      </c>
      <c r="C36" s="17" t="s">
        <v>22</v>
      </c>
      <c r="D36" s="17" t="s">
        <v>1</v>
      </c>
      <c r="E36" s="17" t="s">
        <v>7</v>
      </c>
      <c r="F36" s="17" t="s">
        <v>35</v>
      </c>
      <c r="G36" s="17"/>
      <c r="H36" s="17" t="s">
        <v>26</v>
      </c>
      <c r="I36" s="17" t="s">
        <v>215</v>
      </c>
    </row>
    <row r="37" spans="1:9" ht="17" thickBot="1" x14ac:dyDescent="0.25">
      <c r="A37" s="16" t="s">
        <v>429</v>
      </c>
      <c r="B37" s="17" t="s">
        <v>430</v>
      </c>
      <c r="C37" s="17" t="s">
        <v>43</v>
      </c>
      <c r="D37" s="17" t="s">
        <v>1</v>
      </c>
      <c r="E37" s="17" t="s">
        <v>7</v>
      </c>
      <c r="F37" s="17" t="s">
        <v>36</v>
      </c>
      <c r="G37" s="17"/>
      <c r="H37" s="17" t="s">
        <v>26</v>
      </c>
      <c r="I37" s="17" t="s">
        <v>215</v>
      </c>
    </row>
    <row r="38" spans="1:9" ht="17" thickBot="1" x14ac:dyDescent="0.25">
      <c r="A38" s="16" t="s">
        <v>431</v>
      </c>
      <c r="B38" s="17" t="s">
        <v>432</v>
      </c>
      <c r="C38" s="17" t="s">
        <v>22</v>
      </c>
      <c r="D38" s="17" t="s">
        <v>1</v>
      </c>
      <c r="E38" s="17" t="s">
        <v>7</v>
      </c>
      <c r="F38" s="17" t="s">
        <v>37</v>
      </c>
      <c r="G38" s="17"/>
      <c r="H38" s="17" t="s">
        <v>26</v>
      </c>
      <c r="I38" s="17" t="s">
        <v>215</v>
      </c>
    </row>
    <row r="39" spans="1:9" ht="17" thickBot="1" x14ac:dyDescent="0.25">
      <c r="A39" s="16" t="s">
        <v>433</v>
      </c>
      <c r="B39" s="17" t="s">
        <v>434</v>
      </c>
      <c r="C39" s="17" t="s">
        <v>43</v>
      </c>
      <c r="D39" s="17" t="s">
        <v>1</v>
      </c>
      <c r="E39" s="17" t="s">
        <v>7</v>
      </c>
      <c r="F39" s="17" t="s">
        <v>38</v>
      </c>
      <c r="G39" s="17"/>
      <c r="H39" s="17" t="s">
        <v>26</v>
      </c>
      <c r="I39" s="17" t="s">
        <v>215</v>
      </c>
    </row>
    <row r="40" spans="1:9" ht="17" thickBot="1" x14ac:dyDescent="0.25">
      <c r="A40" s="16" t="s">
        <v>435</v>
      </c>
      <c r="B40" s="17" t="s">
        <v>285</v>
      </c>
      <c r="C40" s="17" t="s">
        <v>22</v>
      </c>
      <c r="D40" s="17" t="s">
        <v>1</v>
      </c>
      <c r="E40" s="17" t="s">
        <v>7</v>
      </c>
      <c r="F40" s="17" t="s">
        <v>39</v>
      </c>
      <c r="G40" s="17"/>
      <c r="H40" s="17" t="s">
        <v>26</v>
      </c>
      <c r="I40" s="17" t="s">
        <v>215</v>
      </c>
    </row>
    <row r="41" spans="1:9" ht="17" thickBot="1" x14ac:dyDescent="0.25">
      <c r="A41" s="16" t="s">
        <v>411</v>
      </c>
      <c r="B41" s="17" t="s">
        <v>436</v>
      </c>
      <c r="C41" s="17" t="s">
        <v>43</v>
      </c>
      <c r="D41" s="17" t="s">
        <v>1</v>
      </c>
      <c r="E41" s="17" t="s">
        <v>7</v>
      </c>
      <c r="F41" s="17" t="s">
        <v>40</v>
      </c>
      <c r="G41" s="17"/>
      <c r="H41" s="17" t="s">
        <v>26</v>
      </c>
      <c r="I41" s="17" t="s">
        <v>215</v>
      </c>
    </row>
    <row r="42" spans="1:9" ht="17" thickBot="1" x14ac:dyDescent="0.25">
      <c r="A42" s="16" t="s">
        <v>437</v>
      </c>
      <c r="B42" s="17" t="s">
        <v>438</v>
      </c>
      <c r="C42" s="17" t="s">
        <v>43</v>
      </c>
      <c r="D42" s="17" t="s">
        <v>1</v>
      </c>
      <c r="E42" s="17" t="s">
        <v>7</v>
      </c>
      <c r="F42" s="17" t="s">
        <v>41</v>
      </c>
      <c r="G42" s="17"/>
      <c r="H42" s="17" t="s">
        <v>26</v>
      </c>
      <c r="I42" s="17" t="s">
        <v>215</v>
      </c>
    </row>
  </sheetData>
  <mergeCells count="11">
    <mergeCell ref="E22:F22"/>
    <mergeCell ref="A1:I1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>
      <selection activeCell="D20" sqref="D20"/>
    </sheetView>
  </sheetViews>
  <sheetFormatPr baseColWidth="10" defaultRowHeight="16" x14ac:dyDescent="0.2"/>
  <sheetData>
    <row r="1" spans="1:19" x14ac:dyDescent="0.2">
      <c r="A1" s="38" t="s">
        <v>490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x14ac:dyDescent="0.2">
      <c r="A2" s="38" t="s">
        <v>2</v>
      </c>
      <c r="B2" s="38" t="s">
        <v>7</v>
      </c>
      <c r="C2" s="38"/>
      <c r="D2" s="38"/>
      <c r="E2" s="38"/>
      <c r="F2" s="38"/>
      <c r="G2" s="38"/>
      <c r="H2" s="39" t="s">
        <v>10</v>
      </c>
      <c r="I2" s="39"/>
      <c r="J2" s="39"/>
      <c r="K2" s="39"/>
      <c r="L2" s="39"/>
      <c r="M2" s="39"/>
      <c r="N2" s="38" t="s">
        <v>8</v>
      </c>
      <c r="O2" s="38"/>
      <c r="P2" s="38"/>
      <c r="Q2" s="38"/>
      <c r="R2" s="38"/>
      <c r="S2" s="38"/>
    </row>
    <row r="3" spans="1:19" x14ac:dyDescent="0.2">
      <c r="A3" s="38"/>
      <c r="B3" s="3" t="s">
        <v>3</v>
      </c>
      <c r="C3" s="3" t="s">
        <v>9</v>
      </c>
      <c r="D3" s="3" t="s">
        <v>11</v>
      </c>
      <c r="E3" s="3" t="s">
        <v>12</v>
      </c>
      <c r="F3" s="3" t="s">
        <v>0</v>
      </c>
      <c r="G3" s="3" t="s">
        <v>13</v>
      </c>
      <c r="H3" s="3" t="s">
        <v>3</v>
      </c>
      <c r="I3" s="3" t="s">
        <v>9</v>
      </c>
      <c r="J3" s="3" t="s">
        <v>11</v>
      </c>
      <c r="K3" s="3" t="s">
        <v>12</v>
      </c>
      <c r="L3" s="3" t="s">
        <v>0</v>
      </c>
      <c r="M3" s="3" t="s">
        <v>13</v>
      </c>
      <c r="N3" s="3" t="s">
        <v>3</v>
      </c>
      <c r="O3" s="3" t="s">
        <v>9</v>
      </c>
      <c r="P3" s="3" t="s">
        <v>11</v>
      </c>
      <c r="Q3" s="3" t="s">
        <v>12</v>
      </c>
      <c r="R3" s="3" t="s">
        <v>0</v>
      </c>
      <c r="S3" s="3" t="s">
        <v>13</v>
      </c>
    </row>
    <row r="4" spans="1:19" x14ac:dyDescent="0.2">
      <c r="A4" s="13" t="s">
        <v>4</v>
      </c>
      <c r="B4" s="1">
        <v>0</v>
      </c>
      <c r="C4" s="4">
        <f>SUM(B4*100)/F4</f>
        <v>0</v>
      </c>
      <c r="D4" s="4">
        <f>SUM(F4-B4)</f>
        <v>2</v>
      </c>
      <c r="E4" s="4">
        <f>SUM(D4*100)/F4</f>
        <v>100</v>
      </c>
      <c r="F4" s="1">
        <v>2</v>
      </c>
      <c r="G4" s="2">
        <f>SUM(F4*100)/F$12</f>
        <v>13.333333333333334</v>
      </c>
      <c r="H4" s="1">
        <v>1</v>
      </c>
      <c r="I4" s="2">
        <f>SUM(H4*100)/L4</f>
        <v>16.666666666666668</v>
      </c>
      <c r="J4" s="4">
        <f>SUM(L4-H4)</f>
        <v>5</v>
      </c>
      <c r="K4" s="2">
        <f>SUM(J4*100)/L4</f>
        <v>83.333333333333329</v>
      </c>
      <c r="L4" s="1">
        <v>6</v>
      </c>
      <c r="M4" s="4">
        <f>SUM(L4*100)/L$12</f>
        <v>60</v>
      </c>
      <c r="N4" s="4">
        <f t="shared" ref="N4:N12" si="0">SUM(B4+H4)</f>
        <v>1</v>
      </c>
      <c r="O4" s="2">
        <f>SUM(N4*100)/R4</f>
        <v>12.5</v>
      </c>
      <c r="P4" s="4">
        <f t="shared" ref="P4:P12" si="1">SUM(D4+J4)</f>
        <v>7</v>
      </c>
      <c r="Q4" s="2">
        <f>SUM(P4*100)/R4</f>
        <v>87.5</v>
      </c>
      <c r="R4" s="4">
        <f>SUM(N4+P4)</f>
        <v>8</v>
      </c>
      <c r="S4" s="4">
        <f>SUM(R4*100)/R$12</f>
        <v>32</v>
      </c>
    </row>
    <row r="5" spans="1:19" x14ac:dyDescent="0.2">
      <c r="A5" s="13" t="s">
        <v>1</v>
      </c>
      <c r="B5" s="1">
        <v>7</v>
      </c>
      <c r="C5" s="2">
        <f t="shared" ref="C5:C12" si="2">SUM(B5*100)/F5</f>
        <v>53.846153846153847</v>
      </c>
      <c r="D5" s="4">
        <f t="shared" ref="D5:D12" si="3">SUM(F5-B5)</f>
        <v>6</v>
      </c>
      <c r="E5" s="2">
        <f t="shared" ref="E5:E12" si="4">SUM(D5*100)/F5</f>
        <v>46.153846153846153</v>
      </c>
      <c r="F5" s="1">
        <v>13</v>
      </c>
      <c r="G5" s="2">
        <f t="shared" ref="G5:G12" si="5">SUM(F5*100)/F$12</f>
        <v>86.666666666666671</v>
      </c>
      <c r="H5" s="1">
        <v>0</v>
      </c>
      <c r="I5" s="4">
        <v>0</v>
      </c>
      <c r="J5" s="4">
        <f t="shared" ref="J5:J12" si="6">SUM(L5-H5)</f>
        <v>0</v>
      </c>
      <c r="K5" s="4">
        <v>0</v>
      </c>
      <c r="L5" s="1">
        <v>0</v>
      </c>
      <c r="M5" s="4">
        <f t="shared" ref="M5:M12" si="7">SUM(L5*100)/L$12</f>
        <v>0</v>
      </c>
      <c r="N5" s="4">
        <f t="shared" si="0"/>
        <v>7</v>
      </c>
      <c r="O5" s="2">
        <f t="shared" ref="O5:O12" si="8">SUM(N5*100)/R5</f>
        <v>53.846153846153847</v>
      </c>
      <c r="P5" s="4">
        <f t="shared" si="1"/>
        <v>6</v>
      </c>
      <c r="Q5" s="2">
        <f t="shared" ref="Q5:Q12" si="9">SUM(P5*100)/R5</f>
        <v>46.153846153846153</v>
      </c>
      <c r="R5" s="4">
        <f t="shared" ref="R5:R12" si="10">SUM(N5+P5)</f>
        <v>13</v>
      </c>
      <c r="S5" s="4">
        <f t="shared" ref="S5:S12" si="11">SUM(R5*100)/R$12</f>
        <v>52</v>
      </c>
    </row>
    <row r="6" spans="1:19" x14ac:dyDescent="0.2">
      <c r="A6" s="13" t="s">
        <v>6</v>
      </c>
      <c r="B6" s="1">
        <v>0</v>
      </c>
      <c r="C6" s="4">
        <v>0</v>
      </c>
      <c r="D6" s="4">
        <f t="shared" si="3"/>
        <v>0</v>
      </c>
      <c r="E6" s="4">
        <v>0</v>
      </c>
      <c r="F6" s="1">
        <v>0</v>
      </c>
      <c r="G6" s="4">
        <f t="shared" si="5"/>
        <v>0</v>
      </c>
      <c r="H6" s="1">
        <v>0</v>
      </c>
      <c r="I6" s="4">
        <f t="shared" ref="I6:I12" si="12">SUM(H6*100)/L6</f>
        <v>0</v>
      </c>
      <c r="J6" s="4">
        <f t="shared" si="6"/>
        <v>1</v>
      </c>
      <c r="K6" s="4">
        <f t="shared" ref="K6:K12" si="13">SUM(J6*100)/L6</f>
        <v>100</v>
      </c>
      <c r="L6" s="1">
        <v>1</v>
      </c>
      <c r="M6" s="4">
        <f t="shared" si="7"/>
        <v>10</v>
      </c>
      <c r="N6" s="4">
        <f t="shared" si="0"/>
        <v>0</v>
      </c>
      <c r="O6" s="4">
        <f t="shared" si="8"/>
        <v>0</v>
      </c>
      <c r="P6" s="4">
        <f t="shared" si="1"/>
        <v>1</v>
      </c>
      <c r="Q6" s="4">
        <f t="shared" si="9"/>
        <v>100</v>
      </c>
      <c r="R6" s="4">
        <f t="shared" si="10"/>
        <v>1</v>
      </c>
      <c r="S6" s="4">
        <f t="shared" si="11"/>
        <v>4</v>
      </c>
    </row>
    <row r="7" spans="1:19" x14ac:dyDescent="0.2">
      <c r="A7" s="13" t="s">
        <v>5</v>
      </c>
      <c r="B7" s="1">
        <v>0</v>
      </c>
      <c r="C7" s="4">
        <v>0</v>
      </c>
      <c r="D7" s="4">
        <f t="shared" si="3"/>
        <v>0</v>
      </c>
      <c r="E7" s="4">
        <v>0</v>
      </c>
      <c r="F7" s="1">
        <v>0</v>
      </c>
      <c r="G7" s="4">
        <f t="shared" si="5"/>
        <v>0</v>
      </c>
      <c r="H7" s="1">
        <v>0</v>
      </c>
      <c r="I7" s="4">
        <f t="shared" si="12"/>
        <v>0</v>
      </c>
      <c r="J7" s="4">
        <f t="shared" si="6"/>
        <v>1</v>
      </c>
      <c r="K7" s="4">
        <f t="shared" si="13"/>
        <v>100</v>
      </c>
      <c r="L7" s="1">
        <v>1</v>
      </c>
      <c r="M7" s="4">
        <f t="shared" si="7"/>
        <v>10</v>
      </c>
      <c r="N7" s="4">
        <f t="shared" si="0"/>
        <v>0</v>
      </c>
      <c r="O7" s="4">
        <f t="shared" si="8"/>
        <v>0</v>
      </c>
      <c r="P7" s="4">
        <f t="shared" si="1"/>
        <v>1</v>
      </c>
      <c r="Q7" s="4">
        <f t="shared" si="9"/>
        <v>100</v>
      </c>
      <c r="R7" s="4">
        <f t="shared" si="10"/>
        <v>1</v>
      </c>
      <c r="S7" s="4">
        <f t="shared" si="11"/>
        <v>4</v>
      </c>
    </row>
    <row r="8" spans="1:19" x14ac:dyDescent="0.2">
      <c r="A8" s="13" t="s">
        <v>491</v>
      </c>
      <c r="B8" s="1">
        <v>0</v>
      </c>
      <c r="C8" s="4">
        <v>0</v>
      </c>
      <c r="D8" s="4">
        <f t="shared" si="3"/>
        <v>0</v>
      </c>
      <c r="E8" s="4">
        <v>0</v>
      </c>
      <c r="F8" s="1">
        <v>0</v>
      </c>
      <c r="G8" s="4">
        <f t="shared" si="5"/>
        <v>0</v>
      </c>
      <c r="H8" s="1">
        <v>0</v>
      </c>
      <c r="I8" s="4">
        <v>0</v>
      </c>
      <c r="J8" s="4">
        <f t="shared" si="6"/>
        <v>0</v>
      </c>
      <c r="K8" s="4">
        <v>0</v>
      </c>
      <c r="L8" s="1">
        <v>0</v>
      </c>
      <c r="M8" s="4">
        <f t="shared" si="7"/>
        <v>0</v>
      </c>
      <c r="N8" s="4">
        <f t="shared" si="0"/>
        <v>0</v>
      </c>
      <c r="O8" s="4">
        <v>0</v>
      </c>
      <c r="P8" s="4">
        <f t="shared" si="1"/>
        <v>0</v>
      </c>
      <c r="Q8" s="4">
        <v>0</v>
      </c>
      <c r="R8" s="4">
        <f t="shared" si="10"/>
        <v>0</v>
      </c>
      <c r="S8" s="4">
        <f t="shared" si="11"/>
        <v>0</v>
      </c>
    </row>
    <row r="9" spans="1:19" x14ac:dyDescent="0.2">
      <c r="A9" s="13" t="s">
        <v>492</v>
      </c>
      <c r="B9" s="1">
        <v>0</v>
      </c>
      <c r="C9" s="4">
        <v>0</v>
      </c>
      <c r="D9" s="4">
        <f t="shared" si="3"/>
        <v>0</v>
      </c>
      <c r="E9" s="4">
        <v>0</v>
      </c>
      <c r="F9" s="1">
        <v>0</v>
      </c>
      <c r="G9" s="4">
        <f t="shared" si="5"/>
        <v>0</v>
      </c>
      <c r="H9" s="1">
        <v>0</v>
      </c>
      <c r="I9" s="4">
        <v>0</v>
      </c>
      <c r="J9" s="4">
        <f t="shared" si="6"/>
        <v>0</v>
      </c>
      <c r="K9" s="4">
        <v>0</v>
      </c>
      <c r="L9" s="1">
        <v>0</v>
      </c>
      <c r="M9" s="4">
        <f t="shared" si="7"/>
        <v>0</v>
      </c>
      <c r="N9" s="4">
        <f t="shared" si="0"/>
        <v>0</v>
      </c>
      <c r="O9" s="4">
        <v>0</v>
      </c>
      <c r="P9" s="4">
        <f t="shared" si="1"/>
        <v>0</v>
      </c>
      <c r="Q9" s="4">
        <v>0</v>
      </c>
      <c r="R9" s="4">
        <f t="shared" si="10"/>
        <v>0</v>
      </c>
      <c r="S9" s="4">
        <f t="shared" si="11"/>
        <v>0</v>
      </c>
    </row>
    <row r="10" spans="1:19" x14ac:dyDescent="0.2">
      <c r="A10" s="13" t="s">
        <v>493</v>
      </c>
      <c r="B10" s="1">
        <v>0</v>
      </c>
      <c r="C10" s="4">
        <v>0</v>
      </c>
      <c r="D10" s="4">
        <f t="shared" si="3"/>
        <v>0</v>
      </c>
      <c r="E10" s="4">
        <v>0</v>
      </c>
      <c r="F10" s="1">
        <v>0</v>
      </c>
      <c r="G10" s="4">
        <f t="shared" si="5"/>
        <v>0</v>
      </c>
      <c r="H10" s="1">
        <v>0</v>
      </c>
      <c r="I10" s="4">
        <f t="shared" si="12"/>
        <v>0</v>
      </c>
      <c r="J10" s="4">
        <f t="shared" si="6"/>
        <v>1</v>
      </c>
      <c r="K10" s="4">
        <f t="shared" si="13"/>
        <v>100</v>
      </c>
      <c r="L10" s="1">
        <v>1</v>
      </c>
      <c r="M10" s="4">
        <f t="shared" si="7"/>
        <v>10</v>
      </c>
      <c r="N10" s="4">
        <f t="shared" si="0"/>
        <v>0</v>
      </c>
      <c r="O10" s="4">
        <f t="shared" si="8"/>
        <v>0</v>
      </c>
      <c r="P10" s="4">
        <f t="shared" si="1"/>
        <v>1</v>
      </c>
      <c r="Q10" s="4">
        <f t="shared" si="9"/>
        <v>100</v>
      </c>
      <c r="R10" s="4">
        <f t="shared" si="10"/>
        <v>1</v>
      </c>
      <c r="S10" s="4">
        <f t="shared" si="11"/>
        <v>4</v>
      </c>
    </row>
    <row r="11" spans="1:19" x14ac:dyDescent="0.2">
      <c r="A11" s="13" t="s">
        <v>494</v>
      </c>
      <c r="B11" s="1">
        <v>0</v>
      </c>
      <c r="C11" s="4">
        <v>0</v>
      </c>
      <c r="D11" s="4">
        <f t="shared" si="3"/>
        <v>0</v>
      </c>
      <c r="E11" s="4">
        <v>0</v>
      </c>
      <c r="F11" s="1">
        <v>0</v>
      </c>
      <c r="G11" s="4">
        <f t="shared" si="5"/>
        <v>0</v>
      </c>
      <c r="H11" s="1">
        <v>1</v>
      </c>
      <c r="I11" s="4">
        <f t="shared" si="12"/>
        <v>100</v>
      </c>
      <c r="J11" s="4">
        <f t="shared" si="6"/>
        <v>0</v>
      </c>
      <c r="K11" s="4">
        <f t="shared" si="13"/>
        <v>0</v>
      </c>
      <c r="L11" s="1">
        <v>1</v>
      </c>
      <c r="M11" s="4">
        <f t="shared" si="7"/>
        <v>10</v>
      </c>
      <c r="N11" s="4">
        <f t="shared" si="0"/>
        <v>1</v>
      </c>
      <c r="O11" s="4">
        <f t="shared" si="8"/>
        <v>100</v>
      </c>
      <c r="P11" s="4">
        <f t="shared" si="1"/>
        <v>0</v>
      </c>
      <c r="Q11" s="4">
        <f t="shared" si="9"/>
        <v>0</v>
      </c>
      <c r="R11" s="4">
        <f t="shared" si="10"/>
        <v>1</v>
      </c>
      <c r="S11" s="4">
        <f t="shared" si="11"/>
        <v>4</v>
      </c>
    </row>
    <row r="12" spans="1:19" x14ac:dyDescent="0.2">
      <c r="A12" s="13" t="s">
        <v>0</v>
      </c>
      <c r="B12" s="1">
        <f>SUM(B4:B11)</f>
        <v>7</v>
      </c>
      <c r="C12" s="2">
        <f t="shared" si="2"/>
        <v>46.666666666666664</v>
      </c>
      <c r="D12" s="4">
        <f t="shared" si="3"/>
        <v>8</v>
      </c>
      <c r="E12" s="2">
        <f t="shared" si="4"/>
        <v>53.333333333333336</v>
      </c>
      <c r="F12" s="1">
        <f>SUM(F4:F11)</f>
        <v>15</v>
      </c>
      <c r="G12" s="4">
        <f t="shared" si="5"/>
        <v>100</v>
      </c>
      <c r="H12" s="1">
        <f>SUM(H4:H11)</f>
        <v>2</v>
      </c>
      <c r="I12" s="4">
        <f t="shared" si="12"/>
        <v>20</v>
      </c>
      <c r="J12" s="4">
        <f t="shared" si="6"/>
        <v>8</v>
      </c>
      <c r="K12" s="4">
        <f t="shared" si="13"/>
        <v>80</v>
      </c>
      <c r="L12" s="1">
        <f>SUM(L4:L11)</f>
        <v>10</v>
      </c>
      <c r="M12" s="4">
        <f t="shared" si="7"/>
        <v>100</v>
      </c>
      <c r="N12" s="4">
        <f t="shared" si="0"/>
        <v>9</v>
      </c>
      <c r="O12" s="4">
        <f t="shared" si="8"/>
        <v>36</v>
      </c>
      <c r="P12" s="4">
        <f t="shared" si="1"/>
        <v>16</v>
      </c>
      <c r="Q12" s="4">
        <f t="shared" si="9"/>
        <v>64</v>
      </c>
      <c r="R12" s="4">
        <f t="shared" si="10"/>
        <v>25</v>
      </c>
      <c r="S12" s="4">
        <f t="shared" si="11"/>
        <v>100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  <pageSetup orientation="portrait" horizontalDpi="4294967292" verticalDpi="429496729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7" workbookViewId="0">
      <selection activeCell="F45" sqref="F45"/>
    </sheetView>
  </sheetViews>
  <sheetFormatPr baseColWidth="10" defaultRowHeight="16" x14ac:dyDescent="0.2"/>
  <cols>
    <col min="1" max="4" width="20.6640625" style="11" customWidth="1"/>
    <col min="5" max="5" width="23.6640625" style="11" customWidth="1"/>
    <col min="6" max="9" width="20.6640625" style="11" customWidth="1"/>
  </cols>
  <sheetData>
    <row r="1" spans="1:9" ht="17" thickBot="1" x14ac:dyDescent="0.25">
      <c r="A1" s="53" t="s">
        <v>495</v>
      </c>
      <c r="B1" s="54"/>
      <c r="C1" s="54"/>
      <c r="D1" s="54"/>
      <c r="E1" s="54"/>
      <c r="F1" s="54"/>
      <c r="G1" s="54"/>
      <c r="H1" s="54"/>
      <c r="I1" s="55"/>
    </row>
    <row r="2" spans="1:9" s="36" customFormat="1" ht="17" thickBot="1" x14ac:dyDescent="0.25">
      <c r="A2" s="34" t="s">
        <v>14</v>
      </c>
      <c r="B2" s="35" t="s">
        <v>15</v>
      </c>
      <c r="C2" s="35" t="s">
        <v>16</v>
      </c>
      <c r="D2" s="35" t="s">
        <v>2</v>
      </c>
      <c r="E2" s="35" t="s">
        <v>21</v>
      </c>
      <c r="F2" s="35" t="s">
        <v>496</v>
      </c>
      <c r="G2" s="35" t="s">
        <v>18</v>
      </c>
      <c r="H2" s="35" t="s">
        <v>19</v>
      </c>
      <c r="I2" s="35" t="s">
        <v>497</v>
      </c>
    </row>
    <row r="3" spans="1:9" ht="17" thickBot="1" x14ac:dyDescent="0.25">
      <c r="A3" s="8" t="s">
        <v>498</v>
      </c>
      <c r="B3" s="9" t="s">
        <v>499</v>
      </c>
      <c r="C3" s="9" t="s">
        <v>500</v>
      </c>
      <c r="D3" s="9" t="s">
        <v>1</v>
      </c>
      <c r="E3" s="9" t="s">
        <v>7</v>
      </c>
      <c r="F3" s="17" t="s">
        <v>23</v>
      </c>
      <c r="G3" s="9"/>
      <c r="H3" s="9" t="s">
        <v>28</v>
      </c>
      <c r="I3" s="9" t="s">
        <v>501</v>
      </c>
    </row>
    <row r="4" spans="1:9" ht="17" thickBot="1" x14ac:dyDescent="0.25">
      <c r="A4" s="8" t="s">
        <v>502</v>
      </c>
      <c r="B4" s="9" t="s">
        <v>503</v>
      </c>
      <c r="C4" s="9" t="s">
        <v>504</v>
      </c>
      <c r="D4" s="9" t="s">
        <v>1</v>
      </c>
      <c r="E4" s="9" t="s">
        <v>7</v>
      </c>
      <c r="F4" s="17" t="s">
        <v>27</v>
      </c>
      <c r="G4" s="9"/>
      <c r="H4" s="9" t="s">
        <v>28</v>
      </c>
      <c r="I4" s="9" t="s">
        <v>501</v>
      </c>
    </row>
    <row r="5" spans="1:9" ht="17" thickBot="1" x14ac:dyDescent="0.25">
      <c r="A5" s="8" t="s">
        <v>505</v>
      </c>
      <c r="B5" s="9" t="s">
        <v>506</v>
      </c>
      <c r="C5" s="9" t="s">
        <v>504</v>
      </c>
      <c r="D5" s="9" t="s">
        <v>1</v>
      </c>
      <c r="E5" s="9" t="s">
        <v>7</v>
      </c>
      <c r="F5" s="17" t="s">
        <v>29</v>
      </c>
      <c r="G5" s="9"/>
      <c r="H5" s="9" t="s">
        <v>28</v>
      </c>
      <c r="I5" s="9" t="s">
        <v>501</v>
      </c>
    </row>
    <row r="6" spans="1:9" ht="17" thickBot="1" x14ac:dyDescent="0.25">
      <c r="A6" s="8" t="s">
        <v>507</v>
      </c>
      <c r="B6" s="9" t="s">
        <v>508</v>
      </c>
      <c r="C6" s="9" t="s">
        <v>500</v>
      </c>
      <c r="D6" s="9" t="s">
        <v>4</v>
      </c>
      <c r="E6" s="9" t="s">
        <v>7</v>
      </c>
      <c r="F6" s="17" t="s">
        <v>30</v>
      </c>
      <c r="G6" s="9"/>
      <c r="H6" s="9" t="s">
        <v>28</v>
      </c>
      <c r="I6" s="9" t="s">
        <v>501</v>
      </c>
    </row>
    <row r="7" spans="1:9" ht="17" thickBot="1" x14ac:dyDescent="0.25">
      <c r="A7" s="8" t="s">
        <v>509</v>
      </c>
      <c r="B7" s="9" t="s">
        <v>510</v>
      </c>
      <c r="C7" s="9" t="s">
        <v>500</v>
      </c>
      <c r="D7" s="9" t="s">
        <v>4</v>
      </c>
      <c r="E7" s="9" t="s">
        <v>7</v>
      </c>
      <c r="F7" s="17" t="s">
        <v>31</v>
      </c>
      <c r="G7" s="9"/>
      <c r="H7" s="9" t="s">
        <v>28</v>
      </c>
      <c r="I7" s="9" t="s">
        <v>501</v>
      </c>
    </row>
    <row r="8" spans="1:9" ht="17" thickBot="1" x14ac:dyDescent="0.25">
      <c r="A8" s="8" t="s">
        <v>511</v>
      </c>
      <c r="B8" s="9" t="s">
        <v>512</v>
      </c>
      <c r="C8" s="9" t="s">
        <v>500</v>
      </c>
      <c r="D8" s="9" t="s">
        <v>1</v>
      </c>
      <c r="E8" s="9" t="s">
        <v>7</v>
      </c>
      <c r="F8" s="17" t="s">
        <v>32</v>
      </c>
      <c r="G8" s="9"/>
      <c r="H8" s="9" t="s">
        <v>28</v>
      </c>
      <c r="I8" s="9" t="s">
        <v>501</v>
      </c>
    </row>
    <row r="9" spans="1:9" ht="17" thickBot="1" x14ac:dyDescent="0.25">
      <c r="A9" s="8" t="s">
        <v>513</v>
      </c>
      <c r="B9" s="9" t="s">
        <v>514</v>
      </c>
      <c r="C9" s="9" t="s">
        <v>504</v>
      </c>
      <c r="D9" s="9" t="s">
        <v>1</v>
      </c>
      <c r="E9" s="9" t="s">
        <v>7</v>
      </c>
      <c r="F9" s="17" t="s">
        <v>33</v>
      </c>
      <c r="G9" s="9"/>
      <c r="H9" s="9" t="s">
        <v>28</v>
      </c>
      <c r="I9" s="9" t="s">
        <v>501</v>
      </c>
    </row>
    <row r="10" spans="1:9" ht="17" thickBot="1" x14ac:dyDescent="0.25">
      <c r="A10" s="8" t="s">
        <v>515</v>
      </c>
      <c r="B10" s="9" t="s">
        <v>516</v>
      </c>
      <c r="C10" s="9" t="s">
        <v>500</v>
      </c>
      <c r="D10" s="9" t="s">
        <v>1</v>
      </c>
      <c r="E10" s="9" t="s">
        <v>7</v>
      </c>
      <c r="F10" s="17" t="s">
        <v>34</v>
      </c>
      <c r="G10" s="9"/>
      <c r="H10" s="9" t="s">
        <v>28</v>
      </c>
      <c r="I10" s="9" t="s">
        <v>501</v>
      </c>
    </row>
    <row r="11" spans="1:9" ht="17" thickBot="1" x14ac:dyDescent="0.25">
      <c r="A11" s="8" t="s">
        <v>517</v>
      </c>
      <c r="B11" s="9" t="s">
        <v>518</v>
      </c>
      <c r="C11" s="9" t="s">
        <v>504</v>
      </c>
      <c r="D11" s="9" t="s">
        <v>1</v>
      </c>
      <c r="E11" s="9" t="s">
        <v>7</v>
      </c>
      <c r="F11" s="17" t="s">
        <v>35</v>
      </c>
      <c r="G11" s="9"/>
      <c r="H11" s="9" t="s">
        <v>28</v>
      </c>
      <c r="I11" s="9" t="s">
        <v>501</v>
      </c>
    </row>
    <row r="12" spans="1:9" ht="17" thickBot="1" x14ac:dyDescent="0.25">
      <c r="A12" s="8" t="s">
        <v>519</v>
      </c>
      <c r="B12" s="9" t="s">
        <v>520</v>
      </c>
      <c r="C12" s="9" t="s">
        <v>504</v>
      </c>
      <c r="D12" s="9" t="s">
        <v>1</v>
      </c>
      <c r="E12" s="9" t="s">
        <v>7</v>
      </c>
      <c r="F12" s="17" t="s">
        <v>36</v>
      </c>
      <c r="G12" s="9"/>
      <c r="H12" s="9" t="s">
        <v>28</v>
      </c>
      <c r="I12" s="9" t="s">
        <v>501</v>
      </c>
    </row>
    <row r="13" spans="1:9" ht="17" thickBot="1" x14ac:dyDescent="0.25">
      <c r="A13" s="8" t="s">
        <v>521</v>
      </c>
      <c r="B13" s="9" t="s">
        <v>522</v>
      </c>
      <c r="C13" s="9" t="s">
        <v>504</v>
      </c>
      <c r="D13" s="9" t="s">
        <v>1</v>
      </c>
      <c r="E13" s="9" t="s">
        <v>7</v>
      </c>
      <c r="F13" s="17" t="s">
        <v>37</v>
      </c>
      <c r="G13" s="9"/>
      <c r="H13" s="9" t="s">
        <v>28</v>
      </c>
      <c r="I13" s="9" t="s">
        <v>501</v>
      </c>
    </row>
    <row r="14" spans="1:9" ht="17" thickBot="1" x14ac:dyDescent="0.25">
      <c r="A14" s="8" t="s">
        <v>523</v>
      </c>
      <c r="B14" s="9" t="s">
        <v>524</v>
      </c>
      <c r="C14" s="9" t="s">
        <v>500</v>
      </c>
      <c r="D14" s="9" t="s">
        <v>1</v>
      </c>
      <c r="E14" s="9" t="s">
        <v>7</v>
      </c>
      <c r="F14" s="17" t="s">
        <v>38</v>
      </c>
      <c r="G14" s="9"/>
      <c r="H14" s="9" t="s">
        <v>28</v>
      </c>
      <c r="I14" s="9" t="s">
        <v>501</v>
      </c>
    </row>
    <row r="15" spans="1:9" ht="17" thickBot="1" x14ac:dyDescent="0.25">
      <c r="A15" s="8" t="s">
        <v>525</v>
      </c>
      <c r="B15" s="9" t="s">
        <v>526</v>
      </c>
      <c r="C15" s="9" t="s">
        <v>500</v>
      </c>
      <c r="D15" s="9" t="s">
        <v>1</v>
      </c>
      <c r="E15" s="9" t="s">
        <v>7</v>
      </c>
      <c r="F15" s="17" t="s">
        <v>39</v>
      </c>
      <c r="G15" s="9"/>
      <c r="H15" s="9" t="s">
        <v>28</v>
      </c>
      <c r="I15" s="9" t="s">
        <v>501</v>
      </c>
    </row>
    <row r="16" spans="1:9" ht="17" thickBot="1" x14ac:dyDescent="0.25">
      <c r="A16" s="8" t="s">
        <v>527</v>
      </c>
      <c r="B16" s="9" t="s">
        <v>528</v>
      </c>
      <c r="C16" s="9" t="s">
        <v>500</v>
      </c>
      <c r="D16" s="9" t="s">
        <v>1</v>
      </c>
      <c r="E16" s="9" t="s">
        <v>7</v>
      </c>
      <c r="F16" s="17" t="s">
        <v>40</v>
      </c>
      <c r="G16" s="9"/>
      <c r="H16" s="9" t="s">
        <v>28</v>
      </c>
      <c r="I16" s="9" t="s">
        <v>501</v>
      </c>
    </row>
    <row r="17" spans="1:9" ht="17" thickBot="1" x14ac:dyDescent="0.25">
      <c r="A17" s="8" t="s">
        <v>529</v>
      </c>
      <c r="B17" s="9" t="s">
        <v>530</v>
      </c>
      <c r="C17" s="9" t="s">
        <v>504</v>
      </c>
      <c r="D17" s="9" t="s">
        <v>1</v>
      </c>
      <c r="E17" s="9" t="s">
        <v>7</v>
      </c>
      <c r="F17" s="17" t="s">
        <v>41</v>
      </c>
      <c r="G17" s="9"/>
      <c r="H17" s="9" t="s">
        <v>28</v>
      </c>
      <c r="I17" s="9" t="s">
        <v>501</v>
      </c>
    </row>
    <row r="18" spans="1:9" ht="17" thickBot="1" x14ac:dyDescent="0.25">
      <c r="A18" s="8" t="s">
        <v>531</v>
      </c>
      <c r="B18" s="9" t="s">
        <v>532</v>
      </c>
      <c r="C18" s="9" t="s">
        <v>500</v>
      </c>
      <c r="D18" s="9" t="s">
        <v>4</v>
      </c>
      <c r="E18" s="9" t="s">
        <v>42</v>
      </c>
      <c r="F18" s="9"/>
      <c r="G18" s="9"/>
      <c r="H18" s="9" t="s">
        <v>28</v>
      </c>
      <c r="I18" s="9" t="s">
        <v>501</v>
      </c>
    </row>
    <row r="19" spans="1:9" ht="17" thickBot="1" x14ac:dyDescent="0.25">
      <c r="A19" s="8" t="s">
        <v>533</v>
      </c>
      <c r="B19" s="9" t="s">
        <v>534</v>
      </c>
      <c r="C19" s="9" t="s">
        <v>504</v>
      </c>
      <c r="D19" s="9" t="s">
        <v>4</v>
      </c>
      <c r="E19" s="9" t="s">
        <v>42</v>
      </c>
      <c r="F19" s="9"/>
      <c r="G19" s="9"/>
      <c r="H19" s="9" t="s">
        <v>28</v>
      </c>
      <c r="I19" s="9" t="s">
        <v>501</v>
      </c>
    </row>
    <row r="20" spans="1:9" ht="17" thickBot="1" x14ac:dyDescent="0.25">
      <c r="A20" s="8" t="s">
        <v>535</v>
      </c>
      <c r="B20" s="9" t="s">
        <v>536</v>
      </c>
      <c r="C20" s="9" t="s">
        <v>500</v>
      </c>
      <c r="D20" s="9" t="s">
        <v>4</v>
      </c>
      <c r="E20" s="9" t="s">
        <v>42</v>
      </c>
      <c r="F20" s="9"/>
      <c r="G20" s="9"/>
      <c r="H20" s="9" t="s">
        <v>28</v>
      </c>
      <c r="I20" s="9" t="s">
        <v>501</v>
      </c>
    </row>
    <row r="21" spans="1:9" ht="17" thickBot="1" x14ac:dyDescent="0.25">
      <c r="A21" s="8" t="s">
        <v>537</v>
      </c>
      <c r="B21" s="9" t="s">
        <v>538</v>
      </c>
      <c r="C21" s="9" t="s">
        <v>500</v>
      </c>
      <c r="D21" s="9" t="s">
        <v>4</v>
      </c>
      <c r="E21" s="9" t="s">
        <v>42</v>
      </c>
      <c r="F21" s="9"/>
      <c r="G21" s="9"/>
      <c r="H21" s="9" t="s">
        <v>28</v>
      </c>
      <c r="I21" s="9" t="s">
        <v>501</v>
      </c>
    </row>
    <row r="22" spans="1:9" ht="17" thickBot="1" x14ac:dyDescent="0.25">
      <c r="A22" s="8" t="s">
        <v>539</v>
      </c>
      <c r="B22" s="9" t="s">
        <v>540</v>
      </c>
      <c r="C22" s="9" t="s">
        <v>500</v>
      </c>
      <c r="D22" s="9" t="s">
        <v>4</v>
      </c>
      <c r="E22" s="9" t="s">
        <v>42</v>
      </c>
      <c r="F22" s="9"/>
      <c r="G22" s="9"/>
      <c r="H22" s="9" t="s">
        <v>28</v>
      </c>
      <c r="I22" s="9" t="s">
        <v>501</v>
      </c>
    </row>
    <row r="23" spans="1:9" ht="17" thickBot="1" x14ac:dyDescent="0.25">
      <c r="A23" s="8" t="s">
        <v>541</v>
      </c>
      <c r="B23" s="9" t="s">
        <v>542</v>
      </c>
      <c r="C23" s="9" t="s">
        <v>500</v>
      </c>
      <c r="D23" s="9" t="s">
        <v>4</v>
      </c>
      <c r="E23" s="9" t="s">
        <v>42</v>
      </c>
      <c r="F23" s="9"/>
      <c r="G23" s="9"/>
      <c r="H23" s="9" t="s">
        <v>28</v>
      </c>
      <c r="I23" s="9" t="s">
        <v>501</v>
      </c>
    </row>
    <row r="24" spans="1:9" ht="17" thickBot="1" x14ac:dyDescent="0.25">
      <c r="A24" s="8" t="s">
        <v>543</v>
      </c>
      <c r="B24" s="9" t="s">
        <v>544</v>
      </c>
      <c r="C24" s="9" t="s">
        <v>500</v>
      </c>
      <c r="D24" s="9" t="s">
        <v>6</v>
      </c>
      <c r="E24" s="9" t="s">
        <v>42</v>
      </c>
      <c r="F24" s="9"/>
      <c r="G24" s="9"/>
      <c r="H24" s="9" t="s">
        <v>28</v>
      </c>
      <c r="I24" s="9" t="s">
        <v>501</v>
      </c>
    </row>
    <row r="25" spans="1:9" ht="17" thickBot="1" x14ac:dyDescent="0.25">
      <c r="A25" s="8" t="s">
        <v>545</v>
      </c>
      <c r="B25" s="9" t="s">
        <v>546</v>
      </c>
      <c r="C25" s="9" t="s">
        <v>500</v>
      </c>
      <c r="D25" s="9" t="s">
        <v>5</v>
      </c>
      <c r="E25" s="9" t="s">
        <v>42</v>
      </c>
      <c r="F25" s="9"/>
      <c r="G25" s="9"/>
      <c r="H25" s="9" t="s">
        <v>28</v>
      </c>
      <c r="I25" s="9" t="s">
        <v>501</v>
      </c>
    </row>
    <row r="26" spans="1:9" ht="17" thickBot="1" x14ac:dyDescent="0.25">
      <c r="A26" s="8" t="s">
        <v>547</v>
      </c>
      <c r="B26" s="9" t="s">
        <v>548</v>
      </c>
      <c r="C26" s="9" t="s">
        <v>500</v>
      </c>
      <c r="D26" s="9" t="s">
        <v>493</v>
      </c>
      <c r="E26" s="9" t="s">
        <v>42</v>
      </c>
      <c r="F26" s="9"/>
      <c r="G26" s="9"/>
      <c r="H26" s="9" t="s">
        <v>28</v>
      </c>
      <c r="I26" s="9" t="s">
        <v>501</v>
      </c>
    </row>
    <row r="27" spans="1:9" ht="17" thickBot="1" x14ac:dyDescent="0.25">
      <c r="A27" s="8" t="s">
        <v>549</v>
      </c>
      <c r="B27" s="9" t="s">
        <v>550</v>
      </c>
      <c r="C27" s="9" t="s">
        <v>504</v>
      </c>
      <c r="D27" s="9" t="s">
        <v>551</v>
      </c>
      <c r="E27" s="9" t="s">
        <v>42</v>
      </c>
      <c r="F27" s="9"/>
      <c r="G27" s="9"/>
      <c r="H27" s="9" t="s">
        <v>28</v>
      </c>
      <c r="I27" s="9" t="s">
        <v>501</v>
      </c>
    </row>
    <row r="28" spans="1:9" ht="17" thickBot="1" x14ac:dyDescent="0.25">
      <c r="A28" s="8" t="s">
        <v>552</v>
      </c>
      <c r="B28" s="9" t="s">
        <v>553</v>
      </c>
      <c r="C28" s="9" t="s">
        <v>500</v>
      </c>
      <c r="D28" s="9" t="s">
        <v>1</v>
      </c>
      <c r="E28" s="9" t="s">
        <v>7</v>
      </c>
      <c r="F28" s="17" t="s">
        <v>23</v>
      </c>
      <c r="G28" s="9"/>
      <c r="H28" s="9" t="s">
        <v>554</v>
      </c>
      <c r="I28" s="9" t="s">
        <v>501</v>
      </c>
    </row>
    <row r="29" spans="1:9" ht="17" thickBot="1" x14ac:dyDescent="0.25">
      <c r="A29" s="8" t="s">
        <v>555</v>
      </c>
      <c r="B29" s="9" t="s">
        <v>556</v>
      </c>
      <c r="C29" s="9" t="s">
        <v>504</v>
      </c>
      <c r="D29" s="9" t="s">
        <v>1</v>
      </c>
      <c r="E29" s="9" t="s">
        <v>7</v>
      </c>
      <c r="F29" s="17" t="s">
        <v>27</v>
      </c>
      <c r="G29" s="9"/>
      <c r="H29" s="9" t="s">
        <v>554</v>
      </c>
      <c r="I29" s="9" t="s">
        <v>501</v>
      </c>
    </row>
    <row r="30" spans="1:9" ht="17" thickBot="1" x14ac:dyDescent="0.25">
      <c r="A30" s="8" t="s">
        <v>557</v>
      </c>
      <c r="B30" s="9" t="s">
        <v>558</v>
      </c>
      <c r="C30" s="9" t="s">
        <v>504</v>
      </c>
      <c r="D30" s="9" t="s">
        <v>1</v>
      </c>
      <c r="E30" s="9" t="s">
        <v>7</v>
      </c>
      <c r="F30" s="17" t="s">
        <v>29</v>
      </c>
      <c r="G30" s="9"/>
      <c r="H30" s="9" t="s">
        <v>554</v>
      </c>
      <c r="I30" s="9" t="s">
        <v>501</v>
      </c>
    </row>
    <row r="31" spans="1:9" ht="17" thickBot="1" x14ac:dyDescent="0.25">
      <c r="A31" s="8" t="s">
        <v>559</v>
      </c>
      <c r="B31" s="9" t="s">
        <v>251</v>
      </c>
      <c r="C31" s="9" t="s">
        <v>500</v>
      </c>
      <c r="D31" s="9" t="s">
        <v>4</v>
      </c>
      <c r="E31" s="9" t="s">
        <v>7</v>
      </c>
      <c r="F31" s="17" t="s">
        <v>30</v>
      </c>
      <c r="G31" s="9"/>
      <c r="H31" s="9" t="s">
        <v>554</v>
      </c>
      <c r="I31" s="9" t="s">
        <v>501</v>
      </c>
    </row>
    <row r="32" spans="1:9" ht="17" thickBot="1" x14ac:dyDescent="0.25">
      <c r="A32" s="8" t="s">
        <v>560</v>
      </c>
      <c r="B32" s="9" t="s">
        <v>561</v>
      </c>
      <c r="C32" s="9" t="s">
        <v>500</v>
      </c>
      <c r="D32" s="9" t="s">
        <v>4</v>
      </c>
      <c r="E32" s="9" t="s">
        <v>7</v>
      </c>
      <c r="F32" s="17" t="s">
        <v>31</v>
      </c>
      <c r="G32" s="9"/>
      <c r="H32" s="9" t="s">
        <v>554</v>
      </c>
      <c r="I32" s="9" t="s">
        <v>501</v>
      </c>
    </row>
    <row r="33" spans="1:9" ht="17" thickBot="1" x14ac:dyDescent="0.25">
      <c r="A33" s="8" t="s">
        <v>562</v>
      </c>
      <c r="B33" s="9" t="s">
        <v>185</v>
      </c>
      <c r="C33" s="9" t="s">
        <v>500</v>
      </c>
      <c r="D33" s="9" t="s">
        <v>1</v>
      </c>
      <c r="E33" s="9" t="s">
        <v>7</v>
      </c>
      <c r="F33" s="17" t="s">
        <v>32</v>
      </c>
      <c r="G33" s="9"/>
      <c r="H33" s="9" t="s">
        <v>554</v>
      </c>
      <c r="I33" s="9" t="s">
        <v>501</v>
      </c>
    </row>
    <row r="34" spans="1:9" ht="17" thickBot="1" x14ac:dyDescent="0.25">
      <c r="A34" s="8" t="s">
        <v>563</v>
      </c>
      <c r="B34" s="9" t="s">
        <v>564</v>
      </c>
      <c r="C34" s="9" t="s">
        <v>504</v>
      </c>
      <c r="D34" s="9" t="s">
        <v>1</v>
      </c>
      <c r="E34" s="9" t="s">
        <v>7</v>
      </c>
      <c r="F34" s="17" t="s">
        <v>33</v>
      </c>
      <c r="G34" s="9"/>
      <c r="H34" s="9" t="s">
        <v>554</v>
      </c>
      <c r="I34" s="9" t="s">
        <v>501</v>
      </c>
    </row>
    <row r="35" spans="1:9" ht="17" thickBot="1" x14ac:dyDescent="0.25">
      <c r="A35" s="8" t="s">
        <v>565</v>
      </c>
      <c r="B35" s="9" t="s">
        <v>566</v>
      </c>
      <c r="C35" s="9" t="s">
        <v>500</v>
      </c>
      <c r="D35" s="9" t="s">
        <v>1</v>
      </c>
      <c r="E35" s="9" t="s">
        <v>7</v>
      </c>
      <c r="F35" s="17" t="s">
        <v>34</v>
      </c>
      <c r="G35" s="9"/>
      <c r="H35" s="9" t="s">
        <v>554</v>
      </c>
      <c r="I35" s="9" t="s">
        <v>501</v>
      </c>
    </row>
    <row r="36" spans="1:9" ht="17" thickBot="1" x14ac:dyDescent="0.25">
      <c r="A36" s="8" t="s">
        <v>567</v>
      </c>
      <c r="B36" s="9" t="s">
        <v>568</v>
      </c>
      <c r="C36" s="9" t="s">
        <v>504</v>
      </c>
      <c r="D36" s="9" t="s">
        <v>1</v>
      </c>
      <c r="E36" s="9" t="s">
        <v>7</v>
      </c>
      <c r="F36" s="17" t="s">
        <v>35</v>
      </c>
      <c r="G36" s="9"/>
      <c r="H36" s="9" t="s">
        <v>554</v>
      </c>
      <c r="I36" s="9" t="s">
        <v>501</v>
      </c>
    </row>
    <row r="37" spans="1:9" ht="17" thickBot="1" x14ac:dyDescent="0.25">
      <c r="A37" s="8" t="s">
        <v>569</v>
      </c>
      <c r="B37" s="9" t="s">
        <v>570</v>
      </c>
      <c r="C37" s="9" t="s">
        <v>504</v>
      </c>
      <c r="D37" s="9" t="s">
        <v>1</v>
      </c>
      <c r="E37" s="9" t="s">
        <v>7</v>
      </c>
      <c r="F37" s="17" t="s">
        <v>36</v>
      </c>
      <c r="G37" s="9"/>
      <c r="H37" s="9" t="s">
        <v>554</v>
      </c>
      <c r="I37" s="9" t="s">
        <v>501</v>
      </c>
    </row>
    <row r="38" spans="1:9" ht="17" thickBot="1" x14ac:dyDescent="0.25">
      <c r="A38" s="8" t="s">
        <v>571</v>
      </c>
      <c r="B38" s="9" t="s">
        <v>572</v>
      </c>
      <c r="C38" s="9" t="s">
        <v>504</v>
      </c>
      <c r="D38" s="9" t="s">
        <v>1</v>
      </c>
      <c r="E38" s="9" t="s">
        <v>7</v>
      </c>
      <c r="F38" s="17" t="s">
        <v>37</v>
      </c>
      <c r="G38" s="9"/>
      <c r="H38" s="9" t="s">
        <v>554</v>
      </c>
      <c r="I38" s="9" t="s">
        <v>501</v>
      </c>
    </row>
    <row r="39" spans="1:9" ht="17" thickBot="1" x14ac:dyDescent="0.25">
      <c r="A39" s="8" t="s">
        <v>573</v>
      </c>
      <c r="B39" s="9" t="s">
        <v>574</v>
      </c>
      <c r="C39" s="9" t="s">
        <v>500</v>
      </c>
      <c r="D39" s="9" t="s">
        <v>1</v>
      </c>
      <c r="E39" s="9" t="s">
        <v>7</v>
      </c>
      <c r="F39" s="17" t="s">
        <v>38</v>
      </c>
      <c r="G39" s="9"/>
      <c r="H39" s="9" t="s">
        <v>554</v>
      </c>
      <c r="I39" s="9" t="s">
        <v>501</v>
      </c>
    </row>
    <row r="40" spans="1:9" ht="17" thickBot="1" x14ac:dyDescent="0.25">
      <c r="A40" s="8" t="s">
        <v>575</v>
      </c>
      <c r="B40" s="9" t="s">
        <v>576</v>
      </c>
      <c r="C40" s="9" t="s">
        <v>500</v>
      </c>
      <c r="D40" s="9" t="s">
        <v>1</v>
      </c>
      <c r="E40" s="9" t="s">
        <v>7</v>
      </c>
      <c r="F40" s="17" t="s">
        <v>39</v>
      </c>
      <c r="G40" s="9"/>
      <c r="H40" s="9" t="s">
        <v>554</v>
      </c>
      <c r="I40" s="9" t="s">
        <v>501</v>
      </c>
    </row>
    <row r="41" spans="1:9" ht="17" thickBot="1" x14ac:dyDescent="0.25">
      <c r="A41" s="8" t="s">
        <v>577</v>
      </c>
      <c r="B41" s="9" t="s">
        <v>578</v>
      </c>
      <c r="C41" s="9" t="s">
        <v>500</v>
      </c>
      <c r="D41" s="9" t="s">
        <v>1</v>
      </c>
      <c r="E41" s="9" t="s">
        <v>7</v>
      </c>
      <c r="F41" s="17" t="s">
        <v>40</v>
      </c>
      <c r="G41" s="9"/>
      <c r="H41" s="9" t="s">
        <v>554</v>
      </c>
      <c r="I41" s="9" t="s">
        <v>501</v>
      </c>
    </row>
    <row r="42" spans="1:9" ht="17" thickBot="1" x14ac:dyDescent="0.25">
      <c r="A42" s="8" t="s">
        <v>579</v>
      </c>
      <c r="B42" s="9" t="s">
        <v>580</v>
      </c>
      <c r="C42" s="9" t="s">
        <v>504</v>
      </c>
      <c r="D42" s="9" t="s">
        <v>1</v>
      </c>
      <c r="E42" s="9" t="s">
        <v>7</v>
      </c>
      <c r="F42" s="17" t="s">
        <v>41</v>
      </c>
      <c r="G42" s="9"/>
      <c r="H42" s="9" t="s">
        <v>554</v>
      </c>
      <c r="I42" s="9" t="s">
        <v>501</v>
      </c>
    </row>
  </sheetData>
  <mergeCells count="1">
    <mergeCell ref="A1:I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E18" sqref="E18:F27"/>
    </sheetView>
  </sheetViews>
  <sheetFormatPr baseColWidth="10" defaultRowHeight="16" x14ac:dyDescent="0.2"/>
  <cols>
    <col min="1" max="1" width="20" style="18" customWidth="1"/>
    <col min="2" max="2" width="16.6640625" style="18" customWidth="1"/>
    <col min="3" max="3" width="18.6640625" style="18" customWidth="1"/>
    <col min="4" max="4" width="14.6640625" style="18" customWidth="1"/>
    <col min="5" max="5" width="42.6640625" style="18" customWidth="1"/>
    <col min="6" max="6" width="19.6640625" style="18" customWidth="1"/>
    <col min="7" max="7" width="16.1640625" style="18" customWidth="1"/>
    <col min="8" max="8" width="15.83203125" style="18" customWidth="1"/>
    <col min="9" max="9" width="10.83203125" style="18"/>
  </cols>
  <sheetData>
    <row r="1" spans="1:9" ht="17" thickBot="1" x14ac:dyDescent="0.25">
      <c r="A1" s="42" t="s">
        <v>216</v>
      </c>
      <c r="B1" s="43"/>
      <c r="C1" s="43"/>
      <c r="D1" s="43"/>
      <c r="E1" s="43"/>
      <c r="F1" s="43"/>
      <c r="G1" s="43"/>
      <c r="H1" s="43"/>
      <c r="I1" s="44"/>
    </row>
    <row r="2" spans="1:9" ht="17" thickBot="1" x14ac:dyDescent="0.25">
      <c r="A2" s="14" t="s">
        <v>14</v>
      </c>
      <c r="B2" s="15" t="s">
        <v>15</v>
      </c>
      <c r="C2" s="15" t="s">
        <v>16</v>
      </c>
      <c r="D2" s="15" t="s">
        <v>2</v>
      </c>
      <c r="E2" s="15" t="s">
        <v>21</v>
      </c>
      <c r="F2" s="15" t="s">
        <v>17</v>
      </c>
      <c r="G2" s="15" t="s">
        <v>18</v>
      </c>
      <c r="H2" s="15" t="s">
        <v>19</v>
      </c>
      <c r="I2" s="15" t="s">
        <v>20</v>
      </c>
    </row>
    <row r="3" spans="1:9" ht="17" thickBot="1" x14ac:dyDescent="0.25">
      <c r="A3" s="16" t="s">
        <v>169</v>
      </c>
      <c r="B3" s="17" t="s">
        <v>44</v>
      </c>
      <c r="C3" s="17" t="s">
        <v>22</v>
      </c>
      <c r="D3" s="17" t="s">
        <v>4</v>
      </c>
      <c r="E3" s="17" t="s">
        <v>7</v>
      </c>
      <c r="F3" s="17" t="s">
        <v>23</v>
      </c>
      <c r="G3" s="17"/>
      <c r="H3" s="17" t="s">
        <v>24</v>
      </c>
      <c r="I3" s="17" t="s">
        <v>217</v>
      </c>
    </row>
    <row r="4" spans="1:9" ht="17" thickBot="1" x14ac:dyDescent="0.25">
      <c r="A4" s="16" t="s">
        <v>440</v>
      </c>
      <c r="B4" s="17" t="s">
        <v>441</v>
      </c>
      <c r="C4" s="17" t="s">
        <v>22</v>
      </c>
      <c r="D4" s="17" t="s">
        <v>4</v>
      </c>
      <c r="E4" s="17" t="s">
        <v>7</v>
      </c>
      <c r="F4" s="17" t="s">
        <v>27</v>
      </c>
      <c r="G4" s="17"/>
      <c r="H4" s="17" t="s">
        <v>28</v>
      </c>
      <c r="I4" s="17" t="s">
        <v>217</v>
      </c>
    </row>
    <row r="5" spans="1:9" ht="17" thickBot="1" x14ac:dyDescent="0.25">
      <c r="A5" s="16" t="s">
        <v>442</v>
      </c>
      <c r="B5" s="17" t="s">
        <v>443</v>
      </c>
      <c r="C5" s="17" t="s">
        <v>43</v>
      </c>
      <c r="D5" s="17" t="s">
        <v>4</v>
      </c>
      <c r="E5" s="17" t="s">
        <v>7</v>
      </c>
      <c r="F5" s="17" t="s">
        <v>29</v>
      </c>
      <c r="G5" s="17"/>
      <c r="H5" s="17" t="s">
        <v>28</v>
      </c>
      <c r="I5" s="17" t="s">
        <v>217</v>
      </c>
    </row>
    <row r="6" spans="1:9" ht="17" thickBot="1" x14ac:dyDescent="0.25">
      <c r="A6" s="16" t="s">
        <v>444</v>
      </c>
      <c r="B6" s="17" t="s">
        <v>445</v>
      </c>
      <c r="C6" s="17" t="s">
        <v>22</v>
      </c>
      <c r="D6" s="17" t="s">
        <v>4</v>
      </c>
      <c r="E6" s="17" t="s">
        <v>7</v>
      </c>
      <c r="F6" s="17" t="s">
        <v>30</v>
      </c>
      <c r="G6" s="17"/>
      <c r="H6" s="17" t="s">
        <v>28</v>
      </c>
      <c r="I6" s="17" t="s">
        <v>217</v>
      </c>
    </row>
    <row r="7" spans="1:9" ht="17" thickBot="1" x14ac:dyDescent="0.25">
      <c r="A7" s="16" t="s">
        <v>446</v>
      </c>
      <c r="B7" s="17" t="s">
        <v>447</v>
      </c>
      <c r="C7" s="17" t="s">
        <v>22</v>
      </c>
      <c r="D7" s="17" t="s">
        <v>4</v>
      </c>
      <c r="E7" s="17" t="s">
        <v>7</v>
      </c>
      <c r="F7" s="17" t="s">
        <v>31</v>
      </c>
      <c r="G7" s="17"/>
      <c r="H7" s="17" t="s">
        <v>28</v>
      </c>
      <c r="I7" s="17" t="s">
        <v>217</v>
      </c>
    </row>
    <row r="8" spans="1:9" ht="17" thickBot="1" x14ac:dyDescent="0.25">
      <c r="A8" s="16" t="s">
        <v>448</v>
      </c>
      <c r="B8" s="17" t="s">
        <v>449</v>
      </c>
      <c r="C8" s="17" t="s">
        <v>22</v>
      </c>
      <c r="D8" s="17" t="s">
        <v>1</v>
      </c>
      <c r="E8" s="17" t="s">
        <v>7</v>
      </c>
      <c r="F8" s="17" t="s">
        <v>32</v>
      </c>
      <c r="G8" s="17"/>
      <c r="H8" s="17" t="s">
        <v>28</v>
      </c>
      <c r="I8" s="17" t="s">
        <v>217</v>
      </c>
    </row>
    <row r="9" spans="1:9" ht="17" thickBot="1" x14ac:dyDescent="0.25">
      <c r="A9" s="16" t="s">
        <v>146</v>
      </c>
      <c r="B9" s="17" t="s">
        <v>450</v>
      </c>
      <c r="C9" s="17" t="s">
        <v>22</v>
      </c>
      <c r="D9" s="17" t="s">
        <v>1</v>
      </c>
      <c r="E9" s="17" t="s">
        <v>7</v>
      </c>
      <c r="F9" s="17" t="s">
        <v>33</v>
      </c>
      <c r="G9" s="17"/>
      <c r="H9" s="17" t="s">
        <v>28</v>
      </c>
      <c r="I9" s="17" t="s">
        <v>217</v>
      </c>
    </row>
    <row r="10" spans="1:9" ht="17" thickBot="1" x14ac:dyDescent="0.25">
      <c r="A10" s="16" t="s">
        <v>451</v>
      </c>
      <c r="B10" s="17" t="s">
        <v>452</v>
      </c>
      <c r="C10" s="17" t="s">
        <v>22</v>
      </c>
      <c r="D10" s="17" t="s">
        <v>1</v>
      </c>
      <c r="E10" s="17" t="s">
        <v>7</v>
      </c>
      <c r="F10" s="17" t="s">
        <v>34</v>
      </c>
      <c r="G10" s="17"/>
      <c r="H10" s="17" t="s">
        <v>28</v>
      </c>
      <c r="I10" s="17" t="s">
        <v>217</v>
      </c>
    </row>
    <row r="11" spans="1:9" ht="17" thickBot="1" x14ac:dyDescent="0.25">
      <c r="A11" s="16" t="s">
        <v>453</v>
      </c>
      <c r="B11" s="17" t="s">
        <v>454</v>
      </c>
      <c r="C11" s="17" t="s">
        <v>22</v>
      </c>
      <c r="D11" s="17" t="s">
        <v>1</v>
      </c>
      <c r="E11" s="17" t="s">
        <v>7</v>
      </c>
      <c r="F11" s="17" t="s">
        <v>35</v>
      </c>
      <c r="G11" s="17"/>
      <c r="H11" s="17" t="s">
        <v>28</v>
      </c>
      <c r="I11" s="17" t="s">
        <v>217</v>
      </c>
    </row>
    <row r="12" spans="1:9" ht="17" thickBot="1" x14ac:dyDescent="0.25">
      <c r="A12" s="16" t="s">
        <v>455</v>
      </c>
      <c r="B12" s="17" t="s">
        <v>456</v>
      </c>
      <c r="C12" s="17" t="s">
        <v>43</v>
      </c>
      <c r="D12" s="17" t="s">
        <v>1</v>
      </c>
      <c r="E12" s="17" t="s">
        <v>7</v>
      </c>
      <c r="F12" s="17" t="s">
        <v>36</v>
      </c>
      <c r="G12" s="17"/>
      <c r="H12" s="17" t="s">
        <v>28</v>
      </c>
      <c r="I12" s="17" t="s">
        <v>217</v>
      </c>
    </row>
    <row r="13" spans="1:9" ht="17" thickBot="1" x14ac:dyDescent="0.25">
      <c r="A13" s="16" t="s">
        <v>457</v>
      </c>
      <c r="B13" s="17" t="s">
        <v>458</v>
      </c>
      <c r="C13" s="17" t="s">
        <v>22</v>
      </c>
      <c r="D13" s="17" t="s">
        <v>1</v>
      </c>
      <c r="E13" s="17" t="s">
        <v>7</v>
      </c>
      <c r="F13" s="17" t="s">
        <v>37</v>
      </c>
      <c r="G13" s="17"/>
      <c r="H13" s="17" t="s">
        <v>28</v>
      </c>
      <c r="I13" s="17" t="s">
        <v>217</v>
      </c>
    </row>
    <row r="14" spans="1:9" ht="17" thickBot="1" x14ac:dyDescent="0.25">
      <c r="A14" s="16" t="s">
        <v>459</v>
      </c>
      <c r="B14" s="17" t="s">
        <v>460</v>
      </c>
      <c r="C14" s="17" t="s">
        <v>22</v>
      </c>
      <c r="D14" s="17" t="s">
        <v>1</v>
      </c>
      <c r="E14" s="17" t="s">
        <v>7</v>
      </c>
      <c r="F14" s="17" t="s">
        <v>38</v>
      </c>
      <c r="G14" s="17"/>
      <c r="H14" s="17" t="s">
        <v>28</v>
      </c>
      <c r="I14" s="17" t="s">
        <v>217</v>
      </c>
    </row>
    <row r="15" spans="1:9" ht="17" thickBot="1" x14ac:dyDescent="0.25">
      <c r="A15" s="16" t="s">
        <v>461</v>
      </c>
      <c r="B15" s="17" t="s">
        <v>462</v>
      </c>
      <c r="C15" s="17" t="s">
        <v>43</v>
      </c>
      <c r="D15" s="17" t="s">
        <v>1</v>
      </c>
      <c r="E15" s="17" t="s">
        <v>7</v>
      </c>
      <c r="F15" s="17" t="s">
        <v>39</v>
      </c>
      <c r="G15" s="17"/>
      <c r="H15" s="17" t="s">
        <v>28</v>
      </c>
      <c r="I15" s="17" t="s">
        <v>217</v>
      </c>
    </row>
    <row r="16" spans="1:9" ht="17" thickBot="1" x14ac:dyDescent="0.25">
      <c r="A16" s="16" t="s">
        <v>463</v>
      </c>
      <c r="B16" s="17" t="s">
        <v>464</v>
      </c>
      <c r="C16" s="17" t="s">
        <v>22</v>
      </c>
      <c r="D16" s="17" t="s">
        <v>1</v>
      </c>
      <c r="E16" s="17" t="s">
        <v>7</v>
      </c>
      <c r="F16" s="17" t="s">
        <v>40</v>
      </c>
      <c r="G16" s="17"/>
      <c r="H16" s="17" t="s">
        <v>28</v>
      </c>
      <c r="I16" s="17" t="s">
        <v>217</v>
      </c>
    </row>
    <row r="17" spans="1:9" ht="17" thickBot="1" x14ac:dyDescent="0.25">
      <c r="A17" s="16" t="s">
        <v>465</v>
      </c>
      <c r="B17" s="17" t="s">
        <v>466</v>
      </c>
      <c r="C17" s="17" t="s">
        <v>22</v>
      </c>
      <c r="D17" s="17" t="s">
        <v>1</v>
      </c>
      <c r="E17" s="17" t="s">
        <v>7</v>
      </c>
      <c r="F17" s="17" t="s">
        <v>41</v>
      </c>
      <c r="G17" s="17"/>
      <c r="H17" s="17" t="s">
        <v>28</v>
      </c>
      <c r="I17" s="17" t="s">
        <v>217</v>
      </c>
    </row>
    <row r="18" spans="1:9" ht="17" thickBot="1" x14ac:dyDescent="0.25">
      <c r="A18" s="16" t="s">
        <v>467</v>
      </c>
      <c r="B18" s="17" t="s">
        <v>468</v>
      </c>
      <c r="C18" s="17" t="s">
        <v>43</v>
      </c>
      <c r="D18" s="17" t="s">
        <v>4</v>
      </c>
      <c r="E18" s="40" t="s">
        <v>42</v>
      </c>
      <c r="F18" s="41"/>
      <c r="G18" s="17"/>
      <c r="H18" s="17" t="s">
        <v>28</v>
      </c>
      <c r="I18" s="17" t="s">
        <v>217</v>
      </c>
    </row>
    <row r="19" spans="1:9" ht="17" thickBot="1" x14ac:dyDescent="0.25">
      <c r="A19" s="16" t="s">
        <v>469</v>
      </c>
      <c r="B19" s="17" t="s">
        <v>470</v>
      </c>
      <c r="C19" s="17" t="s">
        <v>22</v>
      </c>
      <c r="D19" s="17" t="s">
        <v>4</v>
      </c>
      <c r="E19" s="40" t="s">
        <v>42</v>
      </c>
      <c r="F19" s="41"/>
      <c r="G19" s="17"/>
      <c r="H19" s="17" t="s">
        <v>28</v>
      </c>
      <c r="I19" s="17" t="s">
        <v>217</v>
      </c>
    </row>
    <row r="20" spans="1:9" ht="17" thickBot="1" x14ac:dyDescent="0.25">
      <c r="A20" s="16" t="s">
        <v>471</v>
      </c>
      <c r="B20" s="17" t="s">
        <v>472</v>
      </c>
      <c r="C20" s="17" t="s">
        <v>22</v>
      </c>
      <c r="D20" s="17" t="s">
        <v>294</v>
      </c>
      <c r="E20" s="40" t="s">
        <v>42</v>
      </c>
      <c r="F20" s="41"/>
      <c r="G20" s="17"/>
      <c r="H20" s="17" t="s">
        <v>28</v>
      </c>
      <c r="I20" s="17" t="s">
        <v>217</v>
      </c>
    </row>
    <row r="21" spans="1:9" ht="17" thickBot="1" x14ac:dyDescent="0.25">
      <c r="A21" s="16" t="s">
        <v>473</v>
      </c>
      <c r="B21" s="17" t="s">
        <v>474</v>
      </c>
      <c r="C21" s="17" t="s">
        <v>22</v>
      </c>
      <c r="D21" s="17" t="s">
        <v>1</v>
      </c>
      <c r="E21" s="40" t="s">
        <v>42</v>
      </c>
      <c r="F21" s="41"/>
      <c r="G21" s="17"/>
      <c r="H21" s="17" t="s">
        <v>28</v>
      </c>
      <c r="I21" s="17" t="s">
        <v>217</v>
      </c>
    </row>
    <row r="22" spans="1:9" ht="17" thickBot="1" x14ac:dyDescent="0.25">
      <c r="A22" s="16" t="s">
        <v>202</v>
      </c>
      <c r="B22" s="17" t="s">
        <v>475</v>
      </c>
      <c r="C22" s="17" t="s">
        <v>43</v>
      </c>
      <c r="D22" s="17" t="s">
        <v>1</v>
      </c>
      <c r="E22" s="40" t="s">
        <v>42</v>
      </c>
      <c r="F22" s="41"/>
      <c r="G22" s="17"/>
      <c r="H22" s="17" t="s">
        <v>28</v>
      </c>
      <c r="I22" s="17" t="s">
        <v>217</v>
      </c>
    </row>
    <row r="23" spans="1:9" ht="17" thickBot="1" x14ac:dyDescent="0.25">
      <c r="A23" s="16" t="s">
        <v>476</v>
      </c>
      <c r="B23" s="17" t="s">
        <v>477</v>
      </c>
      <c r="C23" s="17" t="s">
        <v>43</v>
      </c>
      <c r="D23" s="17" t="s">
        <v>1</v>
      </c>
      <c r="E23" s="40" t="s">
        <v>42</v>
      </c>
      <c r="F23" s="41"/>
      <c r="G23" s="17"/>
      <c r="H23" s="17" t="s">
        <v>28</v>
      </c>
      <c r="I23" s="17" t="s">
        <v>217</v>
      </c>
    </row>
    <row r="24" spans="1:9" ht="17" thickBot="1" x14ac:dyDescent="0.25">
      <c r="A24" s="16" t="s">
        <v>478</v>
      </c>
      <c r="B24" s="17" t="s">
        <v>479</v>
      </c>
      <c r="C24" s="17" t="s">
        <v>22</v>
      </c>
      <c r="D24" s="17" t="s">
        <v>1</v>
      </c>
      <c r="E24" s="40" t="s">
        <v>42</v>
      </c>
      <c r="F24" s="41"/>
      <c r="G24" s="17"/>
      <c r="H24" s="17" t="s">
        <v>28</v>
      </c>
      <c r="I24" s="17" t="s">
        <v>217</v>
      </c>
    </row>
    <row r="25" spans="1:9" ht="17" thickBot="1" x14ac:dyDescent="0.25">
      <c r="A25" s="16" t="s">
        <v>480</v>
      </c>
      <c r="B25" s="17" t="s">
        <v>481</v>
      </c>
      <c r="C25" s="17" t="s">
        <v>22</v>
      </c>
      <c r="D25" s="17" t="s">
        <v>1</v>
      </c>
      <c r="E25" s="40" t="s">
        <v>42</v>
      </c>
      <c r="F25" s="41"/>
      <c r="G25" s="17"/>
      <c r="H25" s="17" t="s">
        <v>28</v>
      </c>
      <c r="I25" s="17" t="s">
        <v>217</v>
      </c>
    </row>
    <row r="26" spans="1:9" ht="17" thickBot="1" x14ac:dyDescent="0.25">
      <c r="A26" s="16" t="s">
        <v>482</v>
      </c>
      <c r="B26" s="17" t="s">
        <v>483</v>
      </c>
      <c r="C26" s="17" t="s">
        <v>22</v>
      </c>
      <c r="D26" s="17" t="s">
        <v>6</v>
      </c>
      <c r="E26" s="40" t="s">
        <v>42</v>
      </c>
      <c r="F26" s="41"/>
      <c r="G26" s="17"/>
      <c r="H26" s="17" t="s">
        <v>28</v>
      </c>
      <c r="I26" s="17" t="s">
        <v>217</v>
      </c>
    </row>
    <row r="27" spans="1:9" ht="17" thickBot="1" x14ac:dyDescent="0.25">
      <c r="A27" s="16" t="s">
        <v>484</v>
      </c>
      <c r="B27" s="17" t="s">
        <v>485</v>
      </c>
      <c r="C27" s="17" t="s">
        <v>43</v>
      </c>
      <c r="D27" s="17" t="s">
        <v>6</v>
      </c>
      <c r="E27" s="40" t="s">
        <v>42</v>
      </c>
      <c r="F27" s="41"/>
      <c r="G27" s="17"/>
      <c r="H27" s="17" t="s">
        <v>28</v>
      </c>
      <c r="I27" s="17" t="s">
        <v>217</v>
      </c>
    </row>
    <row r="29" spans="1:9" x14ac:dyDescent="0.2">
      <c r="A29" s="19"/>
    </row>
    <row r="31" spans="1:9" x14ac:dyDescent="0.2">
      <c r="A31" s="19"/>
    </row>
  </sheetData>
  <mergeCells count="11">
    <mergeCell ref="E22:F22"/>
    <mergeCell ref="A1:I1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C7" sqref="C7"/>
    </sheetView>
  </sheetViews>
  <sheetFormatPr baseColWidth="10" defaultColWidth="8" defaultRowHeight="16" x14ac:dyDescent="0.2"/>
  <cols>
    <col min="1" max="1" width="17.1640625" customWidth="1"/>
    <col min="3" max="3" width="10.83203125" customWidth="1"/>
    <col min="5" max="5" width="10.5" customWidth="1"/>
    <col min="15" max="15" width="10" customWidth="1"/>
  </cols>
  <sheetData>
    <row r="1" spans="1:19" x14ac:dyDescent="0.2">
      <c r="A1" s="37" t="s">
        <v>88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x14ac:dyDescent="0.2">
      <c r="A2" s="45" t="s">
        <v>2</v>
      </c>
      <c r="B2" s="38" t="s">
        <v>7</v>
      </c>
      <c r="C2" s="38"/>
      <c r="D2" s="38"/>
      <c r="E2" s="38"/>
      <c r="F2" s="38"/>
      <c r="G2" s="38"/>
      <c r="H2" s="46" t="s">
        <v>10</v>
      </c>
      <c r="I2" s="46"/>
      <c r="J2" s="46"/>
      <c r="K2" s="46"/>
      <c r="L2" s="46"/>
      <c r="M2" s="46"/>
      <c r="N2" s="38" t="s">
        <v>8</v>
      </c>
      <c r="O2" s="38"/>
      <c r="P2" s="38"/>
      <c r="Q2" s="38"/>
      <c r="R2" s="38"/>
      <c r="S2" s="38"/>
    </row>
    <row r="3" spans="1:19" x14ac:dyDescent="0.2">
      <c r="A3" s="45"/>
      <c r="B3" s="3" t="s">
        <v>3</v>
      </c>
      <c r="C3" s="3" t="s">
        <v>9</v>
      </c>
      <c r="D3" s="3" t="s">
        <v>11</v>
      </c>
      <c r="E3" s="3" t="s">
        <v>12</v>
      </c>
      <c r="F3" s="3" t="s">
        <v>0</v>
      </c>
      <c r="G3" s="3" t="s">
        <v>13</v>
      </c>
      <c r="H3" s="22" t="s">
        <v>3</v>
      </c>
      <c r="I3" s="22" t="s">
        <v>9</v>
      </c>
      <c r="J3" s="22" t="s">
        <v>11</v>
      </c>
      <c r="K3" s="22" t="s">
        <v>12</v>
      </c>
      <c r="L3" s="22" t="s">
        <v>0</v>
      </c>
      <c r="M3" s="22" t="s">
        <v>13</v>
      </c>
      <c r="N3" s="3" t="s">
        <v>3</v>
      </c>
      <c r="O3" s="3" t="s">
        <v>9</v>
      </c>
      <c r="P3" s="3" t="s">
        <v>11</v>
      </c>
      <c r="Q3" s="3" t="s">
        <v>12</v>
      </c>
      <c r="R3" s="3" t="s">
        <v>0</v>
      </c>
      <c r="S3" s="3" t="s">
        <v>13</v>
      </c>
    </row>
    <row r="4" spans="1:19" x14ac:dyDescent="0.2">
      <c r="A4" s="20" t="s">
        <v>4</v>
      </c>
      <c r="B4" s="1">
        <v>1</v>
      </c>
      <c r="C4" s="4">
        <f>(B4*100/F4)</f>
        <v>14.285714285714286</v>
      </c>
      <c r="D4" s="4">
        <v>6</v>
      </c>
      <c r="E4" s="4">
        <f>(D4*100/F4)</f>
        <v>85.714285714285708</v>
      </c>
      <c r="F4" s="4">
        <f>(B4+D4)</f>
        <v>7</v>
      </c>
      <c r="G4" s="2">
        <f>(F4*100/F7)</f>
        <v>46.666666666666664</v>
      </c>
      <c r="H4" s="1">
        <v>1</v>
      </c>
      <c r="I4" s="4">
        <f>(H4*100/L4)</f>
        <v>20</v>
      </c>
      <c r="J4" s="4">
        <v>4</v>
      </c>
      <c r="K4" s="4">
        <f>(J4*100/L4)</f>
        <v>80</v>
      </c>
      <c r="L4" s="4">
        <f>(H4+J4)</f>
        <v>5</v>
      </c>
      <c r="M4" s="2">
        <f>(L4*100)/L7</f>
        <v>50</v>
      </c>
      <c r="N4" s="4">
        <f>(B4+H4)</f>
        <v>2</v>
      </c>
      <c r="O4" s="2">
        <f>(N4*100/R4)</f>
        <v>16.666666666666668</v>
      </c>
      <c r="P4" s="4">
        <f>(D4+J4)</f>
        <v>10</v>
      </c>
      <c r="Q4" s="2">
        <f>(P4*100/R4)</f>
        <v>83.333333333333329</v>
      </c>
      <c r="R4" s="4">
        <f>(N4+P4)</f>
        <v>12</v>
      </c>
      <c r="S4" s="2">
        <f>(R4*100/R7)</f>
        <v>48</v>
      </c>
    </row>
    <row r="5" spans="1:19" x14ac:dyDescent="0.2">
      <c r="A5" s="20" t="s">
        <v>1</v>
      </c>
      <c r="B5" s="1">
        <v>2</v>
      </c>
      <c r="C5" s="4">
        <f t="shared" ref="C5:C7" si="0">(B5*100/F5)</f>
        <v>25</v>
      </c>
      <c r="D5" s="4">
        <v>6</v>
      </c>
      <c r="E5" s="4">
        <f t="shared" ref="E5:E7" si="1">(D5*100/F5)</f>
        <v>75</v>
      </c>
      <c r="F5" s="4">
        <f t="shared" ref="F5:F7" si="2">(B5+D5)</f>
        <v>8</v>
      </c>
      <c r="G5" s="2">
        <f>(F5*100/F7)</f>
        <v>53.333333333333336</v>
      </c>
      <c r="H5" s="1">
        <v>0</v>
      </c>
      <c r="I5" s="4">
        <f t="shared" ref="I5:I7" si="3">(H5*100/L5)</f>
        <v>0</v>
      </c>
      <c r="J5" s="4">
        <v>4</v>
      </c>
      <c r="K5" s="4">
        <f t="shared" ref="K5:K6" si="4">(J5*100/L5)</f>
        <v>100</v>
      </c>
      <c r="L5" s="4">
        <f t="shared" ref="L5:L7" si="5">(H5+J5)</f>
        <v>4</v>
      </c>
      <c r="M5" s="2">
        <f>(L5*100)/L7</f>
        <v>40</v>
      </c>
      <c r="N5" s="4">
        <f t="shared" ref="N5:N7" si="6">(B5+H5)</f>
        <v>2</v>
      </c>
      <c r="O5" s="2">
        <f>(N5*100/R5)</f>
        <v>16.666666666666668</v>
      </c>
      <c r="P5" s="4">
        <f t="shared" ref="P5:P7" si="7">(D5+J5)</f>
        <v>10</v>
      </c>
      <c r="Q5" s="2">
        <f t="shared" ref="Q5:Q7" si="8">(P5*100/R5)</f>
        <v>83.333333333333329</v>
      </c>
      <c r="R5" s="4">
        <f t="shared" ref="R5:R7" si="9">(N5+P5)</f>
        <v>12</v>
      </c>
      <c r="S5" s="2">
        <f>(R5*100/R7)</f>
        <v>48</v>
      </c>
    </row>
    <row r="6" spans="1:19" x14ac:dyDescent="0.2">
      <c r="A6" s="20" t="s">
        <v>6</v>
      </c>
      <c r="B6" s="1">
        <v>0</v>
      </c>
      <c r="C6" s="4">
        <v>0</v>
      </c>
      <c r="D6" s="4">
        <v>0</v>
      </c>
      <c r="E6" s="4">
        <v>0</v>
      </c>
      <c r="F6" s="4">
        <f t="shared" si="2"/>
        <v>0</v>
      </c>
      <c r="G6" s="2">
        <v>0</v>
      </c>
      <c r="H6" s="1">
        <v>0</v>
      </c>
      <c r="I6" s="4">
        <f t="shared" si="3"/>
        <v>0</v>
      </c>
      <c r="J6" s="4">
        <v>1</v>
      </c>
      <c r="K6" s="4">
        <f t="shared" si="4"/>
        <v>100</v>
      </c>
      <c r="L6" s="4">
        <f t="shared" si="5"/>
        <v>1</v>
      </c>
      <c r="M6" s="2">
        <f>(L6*100/L7)</f>
        <v>10</v>
      </c>
      <c r="N6" s="4">
        <f t="shared" si="6"/>
        <v>0</v>
      </c>
      <c r="O6" s="4">
        <f>(N6*100/R6)</f>
        <v>0</v>
      </c>
      <c r="P6" s="4">
        <f t="shared" si="7"/>
        <v>1</v>
      </c>
      <c r="Q6" s="2">
        <f t="shared" si="8"/>
        <v>100</v>
      </c>
      <c r="R6" s="4">
        <f t="shared" si="9"/>
        <v>1</v>
      </c>
      <c r="S6" s="2">
        <f>(R6*100/R7)</f>
        <v>4</v>
      </c>
    </row>
    <row r="7" spans="1:19" x14ac:dyDescent="0.2">
      <c r="A7" s="20" t="s">
        <v>0</v>
      </c>
      <c r="B7" s="1">
        <f>SUM(B4:B6)</f>
        <v>3</v>
      </c>
      <c r="C7" s="4">
        <f t="shared" si="0"/>
        <v>20</v>
      </c>
      <c r="D7" s="4">
        <f>SUM(D4:D6)</f>
        <v>12</v>
      </c>
      <c r="E7" s="4">
        <f t="shared" si="1"/>
        <v>80</v>
      </c>
      <c r="F7" s="4">
        <f t="shared" si="2"/>
        <v>15</v>
      </c>
      <c r="G7" s="2">
        <f>SUM(G4:G6)</f>
        <v>100</v>
      </c>
      <c r="H7" s="1">
        <v>1</v>
      </c>
      <c r="I7" s="4">
        <f t="shared" si="3"/>
        <v>10</v>
      </c>
      <c r="J7" s="4">
        <f>SUM(J4:J6)</f>
        <v>9</v>
      </c>
      <c r="K7" s="4">
        <f>(J7*100/L7)</f>
        <v>90</v>
      </c>
      <c r="L7" s="4">
        <f t="shared" si="5"/>
        <v>10</v>
      </c>
      <c r="M7" s="2">
        <f>(L7*100/L7)</f>
        <v>100</v>
      </c>
      <c r="N7" s="4">
        <f t="shared" si="6"/>
        <v>4</v>
      </c>
      <c r="O7" s="2">
        <f>(N7*100/R7)</f>
        <v>16</v>
      </c>
      <c r="P7" s="4">
        <f t="shared" si="7"/>
        <v>21</v>
      </c>
      <c r="Q7" s="2">
        <f t="shared" si="8"/>
        <v>84</v>
      </c>
      <c r="R7" s="4">
        <f t="shared" si="9"/>
        <v>25</v>
      </c>
      <c r="S7" s="2">
        <f>(R7*100/R7)</f>
        <v>100</v>
      </c>
    </row>
    <row r="8" spans="1:19" x14ac:dyDescent="0.2">
      <c r="G8" s="21"/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5" workbookViewId="0">
      <selection sqref="A1:I1"/>
    </sheetView>
  </sheetViews>
  <sheetFormatPr baseColWidth="10" defaultRowHeight="16" x14ac:dyDescent="0.2"/>
  <cols>
    <col min="1" max="1" width="20" style="11" customWidth="1"/>
    <col min="2" max="2" width="16.6640625" style="11" customWidth="1"/>
    <col min="3" max="3" width="18.6640625" style="11" customWidth="1"/>
    <col min="4" max="4" width="14.6640625" style="11" customWidth="1"/>
    <col min="5" max="5" width="27.1640625" style="11" customWidth="1"/>
    <col min="6" max="6" width="19.6640625" style="11" customWidth="1"/>
    <col min="7" max="7" width="16.1640625" style="11" customWidth="1"/>
    <col min="8" max="8" width="15.83203125" style="11" customWidth="1"/>
    <col min="9" max="9" width="10.83203125" style="11"/>
  </cols>
  <sheetData>
    <row r="1" spans="1:9" ht="17" thickBot="1" x14ac:dyDescent="0.25">
      <c r="A1" s="49" t="s">
        <v>89</v>
      </c>
      <c r="B1" s="50"/>
      <c r="C1" s="50"/>
      <c r="D1" s="50"/>
      <c r="E1" s="50"/>
      <c r="F1" s="50"/>
      <c r="G1" s="50"/>
      <c r="H1" s="50"/>
      <c r="I1" s="51"/>
    </row>
    <row r="2" spans="1:9" ht="17" thickBot="1" x14ac:dyDescent="0.25">
      <c r="A2" s="5" t="s">
        <v>14</v>
      </c>
      <c r="B2" s="6" t="s">
        <v>15</v>
      </c>
      <c r="C2" s="7" t="s">
        <v>16</v>
      </c>
      <c r="D2" s="6" t="s">
        <v>2</v>
      </c>
      <c r="E2" s="6" t="s">
        <v>21</v>
      </c>
      <c r="F2" s="6" t="s">
        <v>17</v>
      </c>
      <c r="G2" s="6" t="s">
        <v>18</v>
      </c>
      <c r="H2" s="6" t="s">
        <v>19</v>
      </c>
      <c r="I2" s="6" t="s">
        <v>20</v>
      </c>
    </row>
    <row r="3" spans="1:9" ht="17" thickBot="1" x14ac:dyDescent="0.25">
      <c r="A3" s="8" t="s">
        <v>60</v>
      </c>
      <c r="B3" s="9" t="s">
        <v>46</v>
      </c>
      <c r="C3" s="10" t="s">
        <v>22</v>
      </c>
      <c r="D3" s="9" t="s">
        <v>4</v>
      </c>
      <c r="E3" s="9" t="s">
        <v>7</v>
      </c>
      <c r="F3" s="9" t="s">
        <v>23</v>
      </c>
      <c r="G3" s="9"/>
      <c r="H3" s="9" t="s">
        <v>24</v>
      </c>
      <c r="I3" s="9" t="s">
        <v>59</v>
      </c>
    </row>
    <row r="4" spans="1:9" ht="17" thickBot="1" x14ac:dyDescent="0.25">
      <c r="A4" s="8" t="s">
        <v>61</v>
      </c>
      <c r="B4" s="9" t="s">
        <v>62</v>
      </c>
      <c r="C4" s="10" t="s">
        <v>43</v>
      </c>
      <c r="D4" s="9" t="s">
        <v>4</v>
      </c>
      <c r="E4" s="9" t="s">
        <v>7</v>
      </c>
      <c r="F4" s="9" t="s">
        <v>27</v>
      </c>
      <c r="G4" s="9"/>
      <c r="H4" s="9" t="s">
        <v>28</v>
      </c>
      <c r="I4" s="9" t="s">
        <v>59</v>
      </c>
    </row>
    <row r="5" spans="1:9" ht="17" thickBot="1" x14ac:dyDescent="0.25">
      <c r="A5" s="8" t="s">
        <v>63</v>
      </c>
      <c r="B5" s="9" t="s">
        <v>64</v>
      </c>
      <c r="C5" s="10" t="s">
        <v>22</v>
      </c>
      <c r="D5" s="9" t="s">
        <v>4</v>
      </c>
      <c r="E5" s="9" t="s">
        <v>7</v>
      </c>
      <c r="F5" s="9" t="s">
        <v>29</v>
      </c>
      <c r="G5" s="9"/>
      <c r="H5" s="9" t="s">
        <v>28</v>
      </c>
      <c r="I5" s="9" t="s">
        <v>59</v>
      </c>
    </row>
    <row r="6" spans="1:9" ht="17" thickBot="1" x14ac:dyDescent="0.25">
      <c r="A6" s="8" t="s">
        <v>65</v>
      </c>
      <c r="B6" s="9" t="s">
        <v>48</v>
      </c>
      <c r="C6" s="10" t="s">
        <v>22</v>
      </c>
      <c r="D6" s="9" t="s">
        <v>4</v>
      </c>
      <c r="E6" s="9" t="s">
        <v>7</v>
      </c>
      <c r="F6" s="9" t="s">
        <v>30</v>
      </c>
      <c r="G6" s="9"/>
      <c r="H6" s="9" t="s">
        <v>28</v>
      </c>
      <c r="I6" s="9" t="s">
        <v>59</v>
      </c>
    </row>
    <row r="7" spans="1:9" ht="17" thickBot="1" x14ac:dyDescent="0.25">
      <c r="A7" s="8" t="s">
        <v>66</v>
      </c>
      <c r="B7" s="9" t="s">
        <v>67</v>
      </c>
      <c r="C7" s="10" t="s">
        <v>22</v>
      </c>
      <c r="D7" s="9" t="s">
        <v>4</v>
      </c>
      <c r="E7" s="9" t="s">
        <v>7</v>
      </c>
      <c r="F7" s="9" t="s">
        <v>31</v>
      </c>
      <c r="G7" s="9"/>
      <c r="H7" s="9" t="s">
        <v>28</v>
      </c>
      <c r="I7" s="9" t="s">
        <v>59</v>
      </c>
    </row>
    <row r="8" spans="1:9" ht="17" thickBot="1" x14ac:dyDescent="0.25">
      <c r="A8" s="8" t="s">
        <v>68</v>
      </c>
      <c r="B8" s="9" t="s">
        <v>69</v>
      </c>
      <c r="C8" s="10" t="s">
        <v>22</v>
      </c>
      <c r="D8" s="9" t="s">
        <v>4</v>
      </c>
      <c r="E8" s="9" t="s">
        <v>7</v>
      </c>
      <c r="F8" s="9" t="s">
        <v>32</v>
      </c>
      <c r="G8" s="9"/>
      <c r="H8" s="9" t="s">
        <v>28</v>
      </c>
      <c r="I8" s="9" t="s">
        <v>59</v>
      </c>
    </row>
    <row r="9" spans="1:9" ht="17" thickBot="1" x14ac:dyDescent="0.25">
      <c r="A9" s="8" t="s">
        <v>70</v>
      </c>
      <c r="B9" s="9" t="s">
        <v>71</v>
      </c>
      <c r="C9" s="10" t="s">
        <v>22</v>
      </c>
      <c r="D9" s="9" t="s">
        <v>1</v>
      </c>
      <c r="E9" s="9" t="s">
        <v>7</v>
      </c>
      <c r="F9" s="9" t="s">
        <v>33</v>
      </c>
      <c r="G9" s="9"/>
      <c r="H9" s="9" t="s">
        <v>28</v>
      </c>
      <c r="I9" s="9" t="s">
        <v>59</v>
      </c>
    </row>
    <row r="10" spans="1:9" ht="17" thickBot="1" x14ac:dyDescent="0.25">
      <c r="A10" s="8" t="s">
        <v>72</v>
      </c>
      <c r="B10" s="9" t="s">
        <v>73</v>
      </c>
      <c r="C10" s="10" t="s">
        <v>43</v>
      </c>
      <c r="D10" s="9" t="s">
        <v>1</v>
      </c>
      <c r="E10" s="9" t="s">
        <v>7</v>
      </c>
      <c r="F10" s="9" t="s">
        <v>34</v>
      </c>
      <c r="G10" s="9"/>
      <c r="H10" s="9" t="s">
        <v>28</v>
      </c>
      <c r="I10" s="9" t="s">
        <v>59</v>
      </c>
    </row>
    <row r="11" spans="1:9" ht="17" thickBot="1" x14ac:dyDescent="0.25">
      <c r="A11" s="8" t="s">
        <v>74</v>
      </c>
      <c r="B11" s="9" t="s">
        <v>75</v>
      </c>
      <c r="C11" s="10" t="s">
        <v>43</v>
      </c>
      <c r="D11" s="9" t="s">
        <v>1</v>
      </c>
      <c r="E11" s="9" t="s">
        <v>7</v>
      </c>
      <c r="F11" s="9" t="s">
        <v>35</v>
      </c>
      <c r="G11" s="9"/>
      <c r="H11" s="9" t="s">
        <v>28</v>
      </c>
      <c r="I11" s="9" t="s">
        <v>59</v>
      </c>
    </row>
    <row r="12" spans="1:9" ht="17" thickBot="1" x14ac:dyDescent="0.25">
      <c r="A12" s="8" t="s">
        <v>76</v>
      </c>
      <c r="B12" s="9" t="s">
        <v>77</v>
      </c>
      <c r="C12" s="10" t="s">
        <v>22</v>
      </c>
      <c r="D12" s="9" t="s">
        <v>1</v>
      </c>
      <c r="E12" s="9" t="s">
        <v>7</v>
      </c>
      <c r="F12" s="9" t="s">
        <v>36</v>
      </c>
      <c r="G12" s="9"/>
      <c r="H12" s="9" t="s">
        <v>28</v>
      </c>
      <c r="I12" s="9" t="s">
        <v>59</v>
      </c>
    </row>
    <row r="13" spans="1:9" ht="17" thickBot="1" x14ac:dyDescent="0.25">
      <c r="A13" s="8" t="s">
        <v>78</v>
      </c>
      <c r="B13" s="9" t="s">
        <v>79</v>
      </c>
      <c r="C13" s="10" t="s">
        <v>22</v>
      </c>
      <c r="D13" s="9" t="s">
        <v>1</v>
      </c>
      <c r="E13" s="9" t="s">
        <v>7</v>
      </c>
      <c r="F13" s="9" t="s">
        <v>37</v>
      </c>
      <c r="G13" s="9"/>
      <c r="H13" s="9" t="s">
        <v>28</v>
      </c>
      <c r="I13" s="9" t="s">
        <v>59</v>
      </c>
    </row>
    <row r="14" spans="1:9" ht="17" thickBot="1" x14ac:dyDescent="0.25">
      <c r="A14" s="8" t="s">
        <v>80</v>
      </c>
      <c r="B14" s="9" t="s">
        <v>81</v>
      </c>
      <c r="C14" s="10" t="s">
        <v>22</v>
      </c>
      <c r="D14" s="9" t="s">
        <v>4</v>
      </c>
      <c r="E14" s="9" t="s">
        <v>7</v>
      </c>
      <c r="F14" s="9" t="s">
        <v>38</v>
      </c>
      <c r="G14" s="9"/>
      <c r="H14" s="9" t="s">
        <v>28</v>
      </c>
      <c r="I14" s="9" t="s">
        <v>59</v>
      </c>
    </row>
    <row r="15" spans="1:9" ht="17" thickBot="1" x14ac:dyDescent="0.25">
      <c r="A15" s="8" t="s">
        <v>82</v>
      </c>
      <c r="B15" s="9" t="s">
        <v>83</v>
      </c>
      <c r="C15" s="10" t="s">
        <v>22</v>
      </c>
      <c r="D15" s="9" t="s">
        <v>1</v>
      </c>
      <c r="E15" s="9" t="s">
        <v>7</v>
      </c>
      <c r="F15" s="9" t="s">
        <v>39</v>
      </c>
      <c r="G15" s="9"/>
      <c r="H15" s="9" t="s">
        <v>28</v>
      </c>
      <c r="I15" s="9" t="s">
        <v>59</v>
      </c>
    </row>
    <row r="16" spans="1:9" ht="17" thickBot="1" x14ac:dyDescent="0.25">
      <c r="A16" s="8" t="s">
        <v>84</v>
      </c>
      <c r="B16" s="9" t="s">
        <v>85</v>
      </c>
      <c r="C16" s="10" t="s">
        <v>22</v>
      </c>
      <c r="D16" s="9" t="s">
        <v>1</v>
      </c>
      <c r="E16" s="9" t="s">
        <v>7</v>
      </c>
      <c r="F16" s="9" t="s">
        <v>40</v>
      </c>
      <c r="G16" s="9"/>
      <c r="H16" s="9" t="s">
        <v>28</v>
      </c>
      <c r="I16" s="9" t="s">
        <v>59</v>
      </c>
    </row>
    <row r="17" spans="1:9" ht="17" thickBot="1" x14ac:dyDescent="0.25">
      <c r="A17" s="8" t="s">
        <v>86</v>
      </c>
      <c r="B17" s="9" t="s">
        <v>87</v>
      </c>
      <c r="C17" s="10" t="s">
        <v>22</v>
      </c>
      <c r="D17" s="9" t="s">
        <v>1</v>
      </c>
      <c r="E17" s="9" t="s">
        <v>7</v>
      </c>
      <c r="F17" s="9" t="s">
        <v>41</v>
      </c>
      <c r="G17" s="9"/>
      <c r="H17" s="9" t="s">
        <v>28</v>
      </c>
      <c r="I17" s="9" t="s">
        <v>59</v>
      </c>
    </row>
    <row r="18" spans="1:9" ht="17" thickBot="1" x14ac:dyDescent="0.25">
      <c r="A18" s="8" t="s">
        <v>117</v>
      </c>
      <c r="B18" s="9" t="s">
        <v>118</v>
      </c>
      <c r="C18" s="10" t="s">
        <v>22</v>
      </c>
      <c r="D18" s="9" t="s">
        <v>4</v>
      </c>
      <c r="E18" s="47" t="s">
        <v>42</v>
      </c>
      <c r="F18" s="48"/>
      <c r="G18" s="9"/>
      <c r="H18" s="9" t="s">
        <v>28</v>
      </c>
      <c r="I18" s="9" t="s">
        <v>59</v>
      </c>
    </row>
    <row r="19" spans="1:9" ht="17" thickBot="1" x14ac:dyDescent="0.25">
      <c r="A19" s="8" t="s">
        <v>119</v>
      </c>
      <c r="B19" s="9" t="s">
        <v>120</v>
      </c>
      <c r="C19" s="10" t="s">
        <v>43</v>
      </c>
      <c r="D19" s="9" t="s">
        <v>4</v>
      </c>
      <c r="E19" s="47" t="s">
        <v>42</v>
      </c>
      <c r="F19" s="48"/>
      <c r="G19" s="9"/>
      <c r="H19" s="9" t="s">
        <v>28</v>
      </c>
      <c r="I19" s="9" t="s">
        <v>59</v>
      </c>
    </row>
    <row r="20" spans="1:9" ht="17" thickBot="1" x14ac:dyDescent="0.25">
      <c r="A20" s="8" t="s">
        <v>121</v>
      </c>
      <c r="B20" s="9" t="s">
        <v>50</v>
      </c>
      <c r="C20" s="10" t="s">
        <v>22</v>
      </c>
      <c r="D20" s="9" t="s">
        <v>4</v>
      </c>
      <c r="E20" s="47" t="s">
        <v>42</v>
      </c>
      <c r="F20" s="48"/>
      <c r="G20" s="9"/>
      <c r="H20" s="9" t="s">
        <v>28</v>
      </c>
      <c r="I20" s="9" t="s">
        <v>59</v>
      </c>
    </row>
    <row r="21" spans="1:9" ht="17" thickBot="1" x14ac:dyDescent="0.25">
      <c r="A21" s="8" t="s">
        <v>122</v>
      </c>
      <c r="B21" s="9" t="s">
        <v>123</v>
      </c>
      <c r="C21" s="10" t="s">
        <v>22</v>
      </c>
      <c r="D21" s="9" t="s">
        <v>4</v>
      </c>
      <c r="E21" s="47" t="s">
        <v>42</v>
      </c>
      <c r="F21" s="48"/>
      <c r="G21" s="9"/>
      <c r="H21" s="9" t="s">
        <v>28</v>
      </c>
      <c r="I21" s="9" t="s">
        <v>59</v>
      </c>
    </row>
    <row r="22" spans="1:9" ht="17" thickBot="1" x14ac:dyDescent="0.25">
      <c r="A22" s="8" t="s">
        <v>124</v>
      </c>
      <c r="B22" s="9" t="s">
        <v>125</v>
      </c>
      <c r="C22" s="10" t="s">
        <v>22</v>
      </c>
      <c r="D22" s="9" t="s">
        <v>4</v>
      </c>
      <c r="E22" s="47" t="s">
        <v>42</v>
      </c>
      <c r="F22" s="48"/>
      <c r="G22" s="9"/>
      <c r="H22" s="9" t="s">
        <v>28</v>
      </c>
      <c r="I22" s="9" t="s">
        <v>59</v>
      </c>
    </row>
    <row r="23" spans="1:9" ht="17" thickBot="1" x14ac:dyDescent="0.25">
      <c r="A23" s="8" t="s">
        <v>126</v>
      </c>
      <c r="B23" s="9" t="s">
        <v>127</v>
      </c>
      <c r="C23" s="10" t="s">
        <v>22</v>
      </c>
      <c r="D23" s="9" t="s">
        <v>1</v>
      </c>
      <c r="E23" s="47" t="s">
        <v>42</v>
      </c>
      <c r="F23" s="48"/>
      <c r="G23" s="9"/>
      <c r="H23" s="9" t="s">
        <v>28</v>
      </c>
      <c r="I23" s="9" t="s">
        <v>59</v>
      </c>
    </row>
    <row r="24" spans="1:9" ht="17" thickBot="1" x14ac:dyDescent="0.25">
      <c r="A24" s="8" t="s">
        <v>128</v>
      </c>
      <c r="B24" s="9" t="s">
        <v>56</v>
      </c>
      <c r="C24" s="10" t="s">
        <v>22</v>
      </c>
      <c r="D24" s="9" t="s">
        <v>1</v>
      </c>
      <c r="E24" s="47" t="s">
        <v>42</v>
      </c>
      <c r="F24" s="48"/>
      <c r="G24" s="9"/>
      <c r="H24" s="9" t="s">
        <v>28</v>
      </c>
      <c r="I24" s="9" t="s">
        <v>59</v>
      </c>
    </row>
    <row r="25" spans="1:9" ht="17" thickBot="1" x14ac:dyDescent="0.25">
      <c r="A25" s="8" t="s">
        <v>129</v>
      </c>
      <c r="B25" s="9" t="s">
        <v>49</v>
      </c>
      <c r="C25" s="10" t="s">
        <v>22</v>
      </c>
      <c r="D25" s="9" t="s">
        <v>1</v>
      </c>
      <c r="E25" s="47" t="s">
        <v>42</v>
      </c>
      <c r="F25" s="48"/>
      <c r="G25" s="9"/>
      <c r="H25" s="9" t="s">
        <v>28</v>
      </c>
      <c r="I25" s="9" t="s">
        <v>59</v>
      </c>
    </row>
    <row r="26" spans="1:9" ht="17" thickBot="1" x14ac:dyDescent="0.25">
      <c r="A26" s="8" t="s">
        <v>130</v>
      </c>
      <c r="B26" s="9" t="s">
        <v>131</v>
      </c>
      <c r="C26" s="10" t="s">
        <v>22</v>
      </c>
      <c r="D26" s="9" t="s">
        <v>1</v>
      </c>
      <c r="E26" s="47" t="s">
        <v>42</v>
      </c>
      <c r="F26" s="48"/>
      <c r="G26" s="9"/>
      <c r="H26" s="9" t="s">
        <v>28</v>
      </c>
      <c r="I26" s="9" t="s">
        <v>59</v>
      </c>
    </row>
    <row r="27" spans="1:9" ht="17" thickBot="1" x14ac:dyDescent="0.25">
      <c r="A27" s="8" t="s">
        <v>132</v>
      </c>
      <c r="B27" s="9" t="s">
        <v>133</v>
      </c>
      <c r="C27" s="10" t="s">
        <v>22</v>
      </c>
      <c r="D27" s="9" t="s">
        <v>6</v>
      </c>
      <c r="E27" s="47" t="s">
        <v>42</v>
      </c>
      <c r="F27" s="48"/>
      <c r="G27" s="9"/>
      <c r="H27" s="9" t="s">
        <v>28</v>
      </c>
      <c r="I27" s="9" t="s">
        <v>59</v>
      </c>
    </row>
    <row r="28" spans="1:9" ht="17" thickBot="1" x14ac:dyDescent="0.25">
      <c r="A28" s="8" t="s">
        <v>90</v>
      </c>
      <c r="B28" s="9" t="s">
        <v>116</v>
      </c>
      <c r="C28" s="10" t="s">
        <v>22</v>
      </c>
      <c r="D28" s="9" t="s">
        <v>4</v>
      </c>
      <c r="E28" s="9" t="s">
        <v>7</v>
      </c>
      <c r="F28" s="9" t="s">
        <v>23</v>
      </c>
      <c r="G28" s="9"/>
      <c r="H28" s="9" t="s">
        <v>26</v>
      </c>
      <c r="I28" s="9" t="s">
        <v>59</v>
      </c>
    </row>
    <row r="29" spans="1:9" ht="17" thickBot="1" x14ac:dyDescent="0.25">
      <c r="A29" s="8" t="s">
        <v>91</v>
      </c>
      <c r="B29" s="9" t="s">
        <v>92</v>
      </c>
      <c r="C29" s="10" t="s">
        <v>22</v>
      </c>
      <c r="D29" s="9" t="s">
        <v>4</v>
      </c>
      <c r="E29" s="9" t="s">
        <v>7</v>
      </c>
      <c r="F29" s="9" t="s">
        <v>27</v>
      </c>
      <c r="G29" s="9"/>
      <c r="H29" s="9" t="s">
        <v>26</v>
      </c>
      <c r="I29" s="9" t="s">
        <v>59</v>
      </c>
    </row>
    <row r="30" spans="1:9" ht="17" thickBot="1" x14ac:dyDescent="0.25">
      <c r="A30" s="8" t="s">
        <v>93</v>
      </c>
      <c r="B30" s="9" t="s">
        <v>47</v>
      </c>
      <c r="C30" s="10" t="s">
        <v>22</v>
      </c>
      <c r="D30" s="9" t="s">
        <v>4</v>
      </c>
      <c r="E30" s="9" t="s">
        <v>7</v>
      </c>
      <c r="F30" s="9" t="s">
        <v>29</v>
      </c>
      <c r="G30" s="9"/>
      <c r="H30" s="9" t="s">
        <v>26</v>
      </c>
      <c r="I30" s="9" t="s">
        <v>59</v>
      </c>
    </row>
    <row r="31" spans="1:9" ht="17" thickBot="1" x14ac:dyDescent="0.25">
      <c r="A31" s="8" t="s">
        <v>94</v>
      </c>
      <c r="B31" s="9" t="s">
        <v>95</v>
      </c>
      <c r="C31" s="10" t="s">
        <v>43</v>
      </c>
      <c r="D31" s="9" t="s">
        <v>4</v>
      </c>
      <c r="E31" s="9" t="s">
        <v>7</v>
      </c>
      <c r="F31" s="9" t="s">
        <v>30</v>
      </c>
      <c r="G31" s="9"/>
      <c r="H31" s="9" t="s">
        <v>26</v>
      </c>
      <c r="I31" s="9" t="s">
        <v>59</v>
      </c>
    </row>
    <row r="32" spans="1:9" ht="17" thickBot="1" x14ac:dyDescent="0.25">
      <c r="A32" s="8" t="s">
        <v>96</v>
      </c>
      <c r="B32" s="9" t="s">
        <v>97</v>
      </c>
      <c r="C32" s="10" t="s">
        <v>43</v>
      </c>
      <c r="D32" s="9" t="s">
        <v>4</v>
      </c>
      <c r="E32" s="9" t="s">
        <v>7</v>
      </c>
      <c r="F32" s="9" t="s">
        <v>31</v>
      </c>
      <c r="G32" s="9"/>
      <c r="H32" s="9" t="s">
        <v>26</v>
      </c>
      <c r="I32" s="9" t="s">
        <v>59</v>
      </c>
    </row>
    <row r="33" spans="1:9" ht="17" thickBot="1" x14ac:dyDescent="0.25">
      <c r="A33" s="8" t="s">
        <v>98</v>
      </c>
      <c r="B33" s="9" t="s">
        <v>99</v>
      </c>
      <c r="C33" s="10" t="s">
        <v>43</v>
      </c>
      <c r="D33" s="9" t="s">
        <v>4</v>
      </c>
      <c r="E33" s="9" t="s">
        <v>7</v>
      </c>
      <c r="F33" s="9" t="s">
        <v>32</v>
      </c>
      <c r="G33" s="9"/>
      <c r="H33" s="9" t="s">
        <v>26</v>
      </c>
      <c r="I33" s="9" t="s">
        <v>59</v>
      </c>
    </row>
    <row r="34" spans="1:9" ht="17" thickBot="1" x14ac:dyDescent="0.25">
      <c r="A34" s="8" t="s">
        <v>100</v>
      </c>
      <c r="B34" s="9" t="s">
        <v>101</v>
      </c>
      <c r="C34" s="10" t="s">
        <v>22</v>
      </c>
      <c r="D34" s="9" t="s">
        <v>1</v>
      </c>
      <c r="E34" s="9" t="s">
        <v>7</v>
      </c>
      <c r="F34" s="9" t="s">
        <v>33</v>
      </c>
      <c r="G34" s="9"/>
      <c r="H34" s="9" t="s">
        <v>26</v>
      </c>
      <c r="I34" s="9" t="s">
        <v>59</v>
      </c>
    </row>
    <row r="35" spans="1:9" ht="17" thickBot="1" x14ac:dyDescent="0.25">
      <c r="A35" s="8" t="s">
        <v>102</v>
      </c>
      <c r="B35" s="9" t="s">
        <v>103</v>
      </c>
      <c r="C35" s="10" t="s">
        <v>22</v>
      </c>
      <c r="D35" s="9" t="s">
        <v>1</v>
      </c>
      <c r="E35" s="9" t="s">
        <v>7</v>
      </c>
      <c r="F35" s="9" t="s">
        <v>34</v>
      </c>
      <c r="G35" s="9"/>
      <c r="H35" s="9" t="s">
        <v>26</v>
      </c>
      <c r="I35" s="9" t="s">
        <v>59</v>
      </c>
    </row>
    <row r="36" spans="1:9" ht="17" thickBot="1" x14ac:dyDescent="0.25">
      <c r="A36" s="8" t="s">
        <v>104</v>
      </c>
      <c r="B36" s="9" t="s">
        <v>105</v>
      </c>
      <c r="C36" s="10" t="s">
        <v>22</v>
      </c>
      <c r="D36" s="9" t="s">
        <v>1</v>
      </c>
      <c r="E36" s="9" t="s">
        <v>7</v>
      </c>
      <c r="F36" s="9" t="s">
        <v>35</v>
      </c>
      <c r="G36" s="9"/>
      <c r="H36" s="9" t="s">
        <v>26</v>
      </c>
      <c r="I36" s="9" t="s">
        <v>59</v>
      </c>
    </row>
    <row r="37" spans="1:9" ht="17" thickBot="1" x14ac:dyDescent="0.25">
      <c r="A37" s="8" t="s">
        <v>106</v>
      </c>
      <c r="B37" s="9" t="s">
        <v>25</v>
      </c>
      <c r="C37" s="10" t="s">
        <v>22</v>
      </c>
      <c r="D37" s="9" t="s">
        <v>1</v>
      </c>
      <c r="E37" s="9" t="s">
        <v>7</v>
      </c>
      <c r="F37" s="9" t="s">
        <v>36</v>
      </c>
      <c r="G37" s="9"/>
      <c r="H37" s="9" t="s">
        <v>26</v>
      </c>
      <c r="I37" s="9" t="s">
        <v>59</v>
      </c>
    </row>
    <row r="38" spans="1:9" ht="17" thickBot="1" x14ac:dyDescent="0.25">
      <c r="A38" s="8" t="s">
        <v>107</v>
      </c>
      <c r="B38" s="9" t="s">
        <v>108</v>
      </c>
      <c r="C38" s="10" t="s">
        <v>22</v>
      </c>
      <c r="D38" s="9" t="s">
        <v>1</v>
      </c>
      <c r="E38" s="9" t="s">
        <v>7</v>
      </c>
      <c r="F38" s="9" t="s">
        <v>37</v>
      </c>
      <c r="G38" s="9"/>
      <c r="H38" s="9" t="s">
        <v>26</v>
      </c>
      <c r="I38" s="9" t="s">
        <v>59</v>
      </c>
    </row>
    <row r="39" spans="1:9" ht="17" thickBot="1" x14ac:dyDescent="0.25">
      <c r="A39" s="8" t="s">
        <v>109</v>
      </c>
      <c r="B39" s="9" t="s">
        <v>110</v>
      </c>
      <c r="C39" s="10" t="s">
        <v>22</v>
      </c>
      <c r="D39" s="9" t="s">
        <v>4</v>
      </c>
      <c r="E39" s="9" t="s">
        <v>7</v>
      </c>
      <c r="F39" s="9" t="s">
        <v>38</v>
      </c>
      <c r="G39" s="9"/>
      <c r="H39" s="9" t="s">
        <v>26</v>
      </c>
      <c r="I39" s="9" t="s">
        <v>59</v>
      </c>
    </row>
    <row r="40" spans="1:9" ht="17" thickBot="1" x14ac:dyDescent="0.25">
      <c r="A40" s="8" t="s">
        <v>111</v>
      </c>
      <c r="B40" s="9" t="s">
        <v>112</v>
      </c>
      <c r="C40" s="10" t="s">
        <v>22</v>
      </c>
      <c r="D40" s="9" t="s">
        <v>1</v>
      </c>
      <c r="E40" s="9" t="s">
        <v>7</v>
      </c>
      <c r="F40" s="9" t="s">
        <v>39</v>
      </c>
      <c r="G40" s="9"/>
      <c r="H40" s="9" t="s">
        <v>26</v>
      </c>
      <c r="I40" s="9" t="s">
        <v>59</v>
      </c>
    </row>
    <row r="41" spans="1:9" ht="17" thickBot="1" x14ac:dyDescent="0.25">
      <c r="A41" s="8" t="s">
        <v>113</v>
      </c>
      <c r="B41" s="9" t="s">
        <v>51</v>
      </c>
      <c r="C41" s="10" t="s">
        <v>22</v>
      </c>
      <c r="D41" s="9" t="s">
        <v>1</v>
      </c>
      <c r="E41" s="9" t="s">
        <v>7</v>
      </c>
      <c r="F41" s="9" t="s">
        <v>40</v>
      </c>
      <c r="G41" s="9"/>
      <c r="H41" s="9" t="s">
        <v>26</v>
      </c>
      <c r="I41" s="9" t="s">
        <v>59</v>
      </c>
    </row>
    <row r="42" spans="1:9" ht="17" thickBot="1" x14ac:dyDescent="0.25">
      <c r="A42" s="8" t="s">
        <v>114</v>
      </c>
      <c r="B42" s="9" t="s">
        <v>115</v>
      </c>
      <c r="C42" s="10" t="s">
        <v>22</v>
      </c>
      <c r="D42" s="9" t="s">
        <v>1</v>
      </c>
      <c r="E42" s="9" t="s">
        <v>7</v>
      </c>
      <c r="F42" s="9" t="s">
        <v>41</v>
      </c>
      <c r="G42" s="9"/>
      <c r="H42" s="9" t="s">
        <v>26</v>
      </c>
      <c r="I42" s="9" t="s">
        <v>59</v>
      </c>
    </row>
  </sheetData>
  <mergeCells count="11">
    <mergeCell ref="A1:I1"/>
    <mergeCell ref="E18:F18"/>
    <mergeCell ref="E19:F19"/>
    <mergeCell ref="E20:F20"/>
    <mergeCell ref="E21:F21"/>
    <mergeCell ref="E22:F22"/>
    <mergeCell ref="E25:F25"/>
    <mergeCell ref="E26:F26"/>
    <mergeCell ref="E27:F27"/>
    <mergeCell ref="E23:F23"/>
    <mergeCell ref="E24:F24"/>
  </mergeCells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G1" workbookViewId="0">
      <selection activeCell="S7" sqref="S7"/>
    </sheetView>
  </sheetViews>
  <sheetFormatPr baseColWidth="10" defaultRowHeight="16" x14ac:dyDescent="0.2"/>
  <cols>
    <col min="1" max="1" width="19.1640625" customWidth="1"/>
  </cols>
  <sheetData>
    <row r="1" spans="1:19" x14ac:dyDescent="0.2">
      <c r="A1" s="37" t="s">
        <v>135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x14ac:dyDescent="0.2">
      <c r="A2" s="38" t="s">
        <v>2</v>
      </c>
      <c r="B2" s="45" t="s">
        <v>7</v>
      </c>
      <c r="C2" s="45"/>
      <c r="D2" s="45"/>
      <c r="E2" s="45"/>
      <c r="F2" s="45"/>
      <c r="G2" s="45"/>
      <c r="H2" s="46" t="s">
        <v>10</v>
      </c>
      <c r="I2" s="46"/>
      <c r="J2" s="46"/>
      <c r="K2" s="46"/>
      <c r="L2" s="46"/>
      <c r="M2" s="46"/>
      <c r="N2" s="38" t="s">
        <v>8</v>
      </c>
      <c r="O2" s="38"/>
      <c r="P2" s="38"/>
      <c r="Q2" s="38"/>
      <c r="R2" s="38"/>
      <c r="S2" s="38"/>
    </row>
    <row r="3" spans="1:19" x14ac:dyDescent="0.2">
      <c r="A3" s="38"/>
      <c r="B3" s="22" t="s">
        <v>3</v>
      </c>
      <c r="C3" s="22" t="s">
        <v>9</v>
      </c>
      <c r="D3" s="22" t="s">
        <v>11</v>
      </c>
      <c r="E3" s="22" t="s">
        <v>12</v>
      </c>
      <c r="F3" s="22" t="s">
        <v>0</v>
      </c>
      <c r="G3" s="22" t="s">
        <v>13</v>
      </c>
      <c r="H3" s="22" t="s">
        <v>3</v>
      </c>
      <c r="I3" s="22" t="s">
        <v>9</v>
      </c>
      <c r="J3" s="22" t="s">
        <v>11</v>
      </c>
      <c r="K3" s="22" t="s">
        <v>12</v>
      </c>
      <c r="L3" s="22" t="s">
        <v>0</v>
      </c>
      <c r="M3" s="22" t="s">
        <v>13</v>
      </c>
      <c r="N3" s="3" t="s">
        <v>3</v>
      </c>
      <c r="O3" s="3" t="s">
        <v>9</v>
      </c>
      <c r="P3" s="3" t="s">
        <v>11</v>
      </c>
      <c r="Q3" s="3" t="s">
        <v>12</v>
      </c>
      <c r="R3" s="3" t="s">
        <v>0</v>
      </c>
      <c r="S3" s="3" t="s">
        <v>13</v>
      </c>
    </row>
    <row r="4" spans="1:19" x14ac:dyDescent="0.2">
      <c r="A4" s="25" t="s">
        <v>4</v>
      </c>
      <c r="B4" s="27">
        <v>1</v>
      </c>
      <c r="C4" s="28">
        <f>(B4*100/F4)</f>
        <v>11.111111111111111</v>
      </c>
      <c r="D4" s="28">
        <v>8</v>
      </c>
      <c r="E4" s="28">
        <f>(D4*100/F4)</f>
        <v>88.888888888888886</v>
      </c>
      <c r="F4" s="28">
        <f>(B4+D4)</f>
        <v>9</v>
      </c>
      <c r="G4" s="29">
        <f>(F4*100/F7)</f>
        <v>60</v>
      </c>
      <c r="H4" s="27">
        <v>2</v>
      </c>
      <c r="I4" s="28">
        <f>(H4*100/L4)</f>
        <v>50</v>
      </c>
      <c r="J4" s="28">
        <v>2</v>
      </c>
      <c r="K4" s="28">
        <f>(J4*100/L4)</f>
        <v>50</v>
      </c>
      <c r="L4" s="28">
        <f>(H4+J4)</f>
        <v>4</v>
      </c>
      <c r="M4" s="29">
        <f>(L4*100/L7)</f>
        <v>40</v>
      </c>
      <c r="N4" s="4">
        <f>(B4+H4)</f>
        <v>3</v>
      </c>
      <c r="O4" s="2">
        <f>(N4*100/R4)</f>
        <v>23.076923076923077</v>
      </c>
      <c r="P4" s="4">
        <f>(D4+J4)</f>
        <v>10</v>
      </c>
      <c r="Q4" s="2">
        <f>(P4*100/R4)</f>
        <v>76.92307692307692</v>
      </c>
      <c r="R4" s="4">
        <f>(N4+P4)</f>
        <v>13</v>
      </c>
      <c r="S4" s="2">
        <f>(R4*100/R7)</f>
        <v>52</v>
      </c>
    </row>
    <row r="5" spans="1:19" ht="48" x14ac:dyDescent="0.2">
      <c r="A5" s="26" t="s">
        <v>486</v>
      </c>
      <c r="B5" s="27">
        <v>1</v>
      </c>
      <c r="C5" s="28">
        <f>(B5*100/F5)</f>
        <v>16.666666666666668</v>
      </c>
      <c r="D5" s="28">
        <v>5</v>
      </c>
      <c r="E5" s="28">
        <f>(D5*100/F5)</f>
        <v>83.333333333333329</v>
      </c>
      <c r="F5" s="28">
        <f t="shared" ref="F5:F7" si="0">(B5+D5)</f>
        <v>6</v>
      </c>
      <c r="G5" s="29">
        <f>(F5*100/F7)</f>
        <v>40</v>
      </c>
      <c r="H5" s="27">
        <v>1</v>
      </c>
      <c r="I5" s="28">
        <f>(H5*100/L5)</f>
        <v>25</v>
      </c>
      <c r="J5" s="28">
        <v>3</v>
      </c>
      <c r="K5" s="28">
        <f>(J5*100/L5)</f>
        <v>75</v>
      </c>
      <c r="L5" s="28">
        <f t="shared" ref="L5:L7" si="1">(H5+J5)</f>
        <v>4</v>
      </c>
      <c r="M5" s="29">
        <f>(L5*100/L7)</f>
        <v>40</v>
      </c>
      <c r="N5" s="4">
        <f t="shared" ref="N5:N7" si="2">(B5+H5)</f>
        <v>2</v>
      </c>
      <c r="O5" s="2">
        <f>(N5*100/R5)</f>
        <v>20</v>
      </c>
      <c r="P5" s="4">
        <f t="shared" ref="P5:P7" si="3">(D5+J5)</f>
        <v>8</v>
      </c>
      <c r="Q5" s="2">
        <f>(P5*100/R5)</f>
        <v>80</v>
      </c>
      <c r="R5" s="4">
        <f t="shared" ref="R5:R7" si="4">(N5+P5)</f>
        <v>10</v>
      </c>
      <c r="S5" s="2">
        <f>(R5*100/R7)</f>
        <v>40</v>
      </c>
    </row>
    <row r="6" spans="1:19" x14ac:dyDescent="0.2">
      <c r="A6" s="25" t="s">
        <v>6</v>
      </c>
      <c r="B6" s="27">
        <v>0</v>
      </c>
      <c r="C6" s="28">
        <v>0</v>
      </c>
      <c r="D6" s="28">
        <v>0</v>
      </c>
      <c r="E6" s="28">
        <v>0</v>
      </c>
      <c r="F6" s="28">
        <f t="shared" si="0"/>
        <v>0</v>
      </c>
      <c r="G6" s="29">
        <v>0</v>
      </c>
      <c r="H6" s="27">
        <v>2</v>
      </c>
      <c r="I6" s="28">
        <f>(H6*100/L6)</f>
        <v>100</v>
      </c>
      <c r="J6" s="28">
        <v>0</v>
      </c>
      <c r="K6" s="28">
        <f>(J6*100/L6)</f>
        <v>0</v>
      </c>
      <c r="L6" s="28">
        <f t="shared" si="1"/>
        <v>2</v>
      </c>
      <c r="M6" s="29">
        <f>(L6*100/L7)</f>
        <v>20</v>
      </c>
      <c r="N6" s="4">
        <f t="shared" si="2"/>
        <v>2</v>
      </c>
      <c r="O6" s="4">
        <f>(N6*100/R6)</f>
        <v>100</v>
      </c>
      <c r="P6" s="4">
        <f t="shared" si="3"/>
        <v>0</v>
      </c>
      <c r="Q6" s="4">
        <f>(P6*100/R6)</f>
        <v>0</v>
      </c>
      <c r="R6" s="4">
        <f t="shared" si="4"/>
        <v>2</v>
      </c>
      <c r="S6" s="2">
        <f>(R6*100/R7)</f>
        <v>8</v>
      </c>
    </row>
    <row r="7" spans="1:19" x14ac:dyDescent="0.2">
      <c r="A7" s="25" t="s">
        <v>0</v>
      </c>
      <c r="B7" s="27">
        <f>SUM(B4:B6)</f>
        <v>2</v>
      </c>
      <c r="C7" s="28">
        <f>(B7*100/F7)</f>
        <v>13.333333333333334</v>
      </c>
      <c r="D7" s="28">
        <f>SUM(D4:D6)</f>
        <v>13</v>
      </c>
      <c r="E7" s="28">
        <f>(D7*100/F7)</f>
        <v>86.666666666666671</v>
      </c>
      <c r="F7" s="28">
        <f t="shared" si="0"/>
        <v>15</v>
      </c>
      <c r="G7" s="29">
        <f>(F7*100/F7)</f>
        <v>100</v>
      </c>
      <c r="H7" s="27">
        <f>SUM(H4:H6)</f>
        <v>5</v>
      </c>
      <c r="I7" s="28">
        <f>(H7*100/L7)</f>
        <v>50</v>
      </c>
      <c r="J7" s="28">
        <f>SUM(J4:J6)</f>
        <v>5</v>
      </c>
      <c r="K7" s="28">
        <f>(J7*100/L7)</f>
        <v>50</v>
      </c>
      <c r="L7" s="28">
        <f t="shared" si="1"/>
        <v>10</v>
      </c>
      <c r="M7" s="29">
        <f>(L7*100/L7)</f>
        <v>100</v>
      </c>
      <c r="N7" s="4">
        <f t="shared" si="2"/>
        <v>7</v>
      </c>
      <c r="O7" s="4">
        <f>(N7*100/R7)</f>
        <v>28</v>
      </c>
      <c r="P7" s="4">
        <f t="shared" si="3"/>
        <v>18</v>
      </c>
      <c r="Q7" s="4">
        <f>(P7*100/R7)</f>
        <v>72</v>
      </c>
      <c r="R7" s="4">
        <f t="shared" si="4"/>
        <v>25</v>
      </c>
      <c r="S7" s="2">
        <f>(R7*100/R7)</f>
        <v>100</v>
      </c>
    </row>
  </sheetData>
  <mergeCells count="5">
    <mergeCell ref="A1:S1"/>
    <mergeCell ref="A2:A3"/>
    <mergeCell ref="B2:G2"/>
    <mergeCell ref="H2:M2"/>
    <mergeCell ref="N2:S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20" workbookViewId="0">
      <selection sqref="A1:I1"/>
    </sheetView>
  </sheetViews>
  <sheetFormatPr baseColWidth="10" defaultRowHeight="16" x14ac:dyDescent="0.2"/>
  <cols>
    <col min="1" max="1" width="20" style="11" customWidth="1"/>
    <col min="2" max="2" width="16.6640625" style="11" customWidth="1"/>
    <col min="3" max="3" width="11" style="11" customWidth="1"/>
    <col min="4" max="4" width="25.33203125" style="11" customWidth="1"/>
    <col min="5" max="5" width="27.1640625" style="11" customWidth="1"/>
    <col min="6" max="6" width="19.6640625" style="11" customWidth="1"/>
    <col min="7" max="7" width="16.1640625" style="11" customWidth="1"/>
    <col min="8" max="8" width="15.83203125" style="11" customWidth="1"/>
    <col min="9" max="9" width="10.83203125" style="11"/>
  </cols>
  <sheetData>
    <row r="1" spans="1:9" ht="17" thickBot="1" x14ac:dyDescent="0.25">
      <c r="A1" s="49" t="s">
        <v>136</v>
      </c>
      <c r="B1" s="50"/>
      <c r="C1" s="50"/>
      <c r="D1" s="50"/>
      <c r="E1" s="50"/>
      <c r="F1" s="50"/>
      <c r="G1" s="50"/>
      <c r="H1" s="50"/>
      <c r="I1" s="51"/>
    </row>
    <row r="2" spans="1:9" ht="17" thickBot="1" x14ac:dyDescent="0.25">
      <c r="A2" s="5" t="s">
        <v>14</v>
      </c>
      <c r="B2" s="6" t="s">
        <v>15</v>
      </c>
      <c r="C2" s="7" t="s">
        <v>16</v>
      </c>
      <c r="D2" s="6" t="s">
        <v>2</v>
      </c>
      <c r="E2" s="6" t="s">
        <v>21</v>
      </c>
      <c r="F2" s="6" t="s">
        <v>17</v>
      </c>
      <c r="G2" s="6" t="s">
        <v>18</v>
      </c>
      <c r="H2" s="6" t="s">
        <v>19</v>
      </c>
      <c r="I2" s="6" t="s">
        <v>20</v>
      </c>
    </row>
    <row r="3" spans="1:9" ht="17" thickBot="1" x14ac:dyDescent="0.25">
      <c r="A3" s="8" t="s">
        <v>137</v>
      </c>
      <c r="B3" s="9" t="s">
        <v>138</v>
      </c>
      <c r="C3" s="10" t="s">
        <v>43</v>
      </c>
      <c r="D3" s="9" t="s">
        <v>4</v>
      </c>
      <c r="E3" s="9" t="s">
        <v>7</v>
      </c>
      <c r="F3" s="9" t="s">
        <v>23</v>
      </c>
      <c r="G3" s="9"/>
      <c r="H3" s="9" t="s">
        <v>24</v>
      </c>
      <c r="I3" s="9" t="s">
        <v>134</v>
      </c>
    </row>
    <row r="4" spans="1:9" ht="17" thickBot="1" x14ac:dyDescent="0.25">
      <c r="A4" s="8" t="s">
        <v>139</v>
      </c>
      <c r="B4" s="9" t="s">
        <v>140</v>
      </c>
      <c r="C4" s="10" t="s">
        <v>22</v>
      </c>
      <c r="D4" s="9" t="s">
        <v>4</v>
      </c>
      <c r="E4" s="9" t="s">
        <v>7</v>
      </c>
      <c r="F4" s="9" t="s">
        <v>27</v>
      </c>
      <c r="G4" s="9"/>
      <c r="H4" s="9" t="s">
        <v>28</v>
      </c>
      <c r="I4" s="9" t="s">
        <v>134</v>
      </c>
    </row>
    <row r="5" spans="1:9" ht="17" thickBot="1" x14ac:dyDescent="0.25">
      <c r="A5" s="8" t="s">
        <v>141</v>
      </c>
      <c r="B5" s="9" t="s">
        <v>45</v>
      </c>
      <c r="C5" s="10" t="s">
        <v>22</v>
      </c>
      <c r="D5" s="9" t="s">
        <v>142</v>
      </c>
      <c r="E5" s="9" t="s">
        <v>7</v>
      </c>
      <c r="F5" s="9" t="s">
        <v>29</v>
      </c>
      <c r="G5" s="9"/>
      <c r="H5" s="9" t="s">
        <v>28</v>
      </c>
      <c r="I5" s="9" t="s">
        <v>134</v>
      </c>
    </row>
    <row r="6" spans="1:9" ht="17" thickBot="1" x14ac:dyDescent="0.25">
      <c r="A6" s="8" t="s">
        <v>143</v>
      </c>
      <c r="B6" s="9" t="s">
        <v>55</v>
      </c>
      <c r="C6" s="10" t="s">
        <v>22</v>
      </c>
      <c r="D6" s="9" t="s">
        <v>4</v>
      </c>
      <c r="E6" s="9" t="s">
        <v>7</v>
      </c>
      <c r="F6" s="9" t="s">
        <v>30</v>
      </c>
      <c r="G6" s="9"/>
      <c r="H6" s="9" t="s">
        <v>28</v>
      </c>
      <c r="I6" s="9" t="s">
        <v>134</v>
      </c>
    </row>
    <row r="7" spans="1:9" ht="17" thickBot="1" x14ac:dyDescent="0.25">
      <c r="A7" s="8" t="s">
        <v>96</v>
      </c>
      <c r="B7" s="9" t="s">
        <v>144</v>
      </c>
      <c r="C7" s="10" t="s">
        <v>22</v>
      </c>
      <c r="D7" s="9" t="s">
        <v>4</v>
      </c>
      <c r="E7" s="9" t="s">
        <v>7</v>
      </c>
      <c r="F7" s="9" t="s">
        <v>31</v>
      </c>
      <c r="G7" s="9"/>
      <c r="H7" s="9" t="s">
        <v>28</v>
      </c>
      <c r="I7" s="9" t="s">
        <v>134</v>
      </c>
    </row>
    <row r="8" spans="1:9" ht="17" thickBot="1" x14ac:dyDescent="0.25">
      <c r="A8" s="8" t="s">
        <v>145</v>
      </c>
      <c r="B8" s="9" t="s">
        <v>53</v>
      </c>
      <c r="C8" s="10" t="s">
        <v>22</v>
      </c>
      <c r="D8" s="9" t="s">
        <v>142</v>
      </c>
      <c r="E8" s="9" t="s">
        <v>7</v>
      </c>
      <c r="F8" s="9" t="s">
        <v>32</v>
      </c>
      <c r="G8" s="9"/>
      <c r="H8" s="9" t="s">
        <v>28</v>
      </c>
      <c r="I8" s="9" t="s">
        <v>134</v>
      </c>
    </row>
    <row r="9" spans="1:9" ht="17" thickBot="1" x14ac:dyDescent="0.25">
      <c r="A9" s="8" t="s">
        <v>146</v>
      </c>
      <c r="B9" s="9" t="s">
        <v>147</v>
      </c>
      <c r="C9" s="10" t="s">
        <v>22</v>
      </c>
      <c r="D9" s="9" t="s">
        <v>142</v>
      </c>
      <c r="E9" s="9" t="s">
        <v>7</v>
      </c>
      <c r="F9" s="9" t="s">
        <v>33</v>
      </c>
      <c r="G9" s="9"/>
      <c r="H9" s="9" t="s">
        <v>28</v>
      </c>
      <c r="I9" s="9" t="s">
        <v>134</v>
      </c>
    </row>
    <row r="10" spans="1:9" ht="17" thickBot="1" x14ac:dyDescent="0.25">
      <c r="A10" s="8" t="s">
        <v>148</v>
      </c>
      <c r="B10" s="9" t="s">
        <v>149</v>
      </c>
      <c r="C10" s="10" t="s">
        <v>22</v>
      </c>
      <c r="D10" s="9" t="s">
        <v>142</v>
      </c>
      <c r="E10" s="9" t="s">
        <v>7</v>
      </c>
      <c r="F10" s="9" t="s">
        <v>34</v>
      </c>
      <c r="G10" s="9"/>
      <c r="H10" s="9" t="s">
        <v>28</v>
      </c>
      <c r="I10" s="9" t="s">
        <v>134</v>
      </c>
    </row>
    <row r="11" spans="1:9" ht="17" thickBot="1" x14ac:dyDescent="0.25">
      <c r="A11" s="8" t="s">
        <v>150</v>
      </c>
      <c r="B11" s="9" t="s">
        <v>151</v>
      </c>
      <c r="C11" s="10" t="s">
        <v>43</v>
      </c>
      <c r="D11" s="9" t="s">
        <v>142</v>
      </c>
      <c r="E11" s="9" t="s">
        <v>7</v>
      </c>
      <c r="F11" s="9" t="s">
        <v>35</v>
      </c>
      <c r="G11" s="9"/>
      <c r="H11" s="9" t="s">
        <v>28</v>
      </c>
      <c r="I11" s="9" t="s">
        <v>134</v>
      </c>
    </row>
    <row r="12" spans="1:9" ht="17" thickBot="1" x14ac:dyDescent="0.25">
      <c r="A12" s="8" t="s">
        <v>152</v>
      </c>
      <c r="B12" s="9" t="s">
        <v>153</v>
      </c>
      <c r="C12" s="10" t="s">
        <v>22</v>
      </c>
      <c r="D12" s="9" t="s">
        <v>4</v>
      </c>
      <c r="E12" s="9" t="s">
        <v>7</v>
      </c>
      <c r="F12" s="9" t="s">
        <v>36</v>
      </c>
      <c r="G12" s="9"/>
      <c r="H12" s="9" t="s">
        <v>28</v>
      </c>
      <c r="I12" s="9" t="s">
        <v>134</v>
      </c>
    </row>
    <row r="13" spans="1:9" ht="17" thickBot="1" x14ac:dyDescent="0.25">
      <c r="A13" s="8" t="s">
        <v>154</v>
      </c>
      <c r="B13" s="9" t="s">
        <v>155</v>
      </c>
      <c r="C13" s="10" t="s">
        <v>22</v>
      </c>
      <c r="D13" s="9" t="s">
        <v>142</v>
      </c>
      <c r="E13" s="9" t="s">
        <v>7</v>
      </c>
      <c r="F13" s="9" t="s">
        <v>37</v>
      </c>
      <c r="G13" s="9"/>
      <c r="H13" s="9" t="s">
        <v>28</v>
      </c>
      <c r="I13" s="9" t="s">
        <v>134</v>
      </c>
    </row>
    <row r="14" spans="1:9" ht="17" thickBot="1" x14ac:dyDescent="0.25">
      <c r="A14" s="8" t="s">
        <v>156</v>
      </c>
      <c r="B14" s="9" t="s">
        <v>58</v>
      </c>
      <c r="C14" s="10" t="s">
        <v>22</v>
      </c>
      <c r="D14" s="9" t="s">
        <v>4</v>
      </c>
      <c r="E14" s="9" t="s">
        <v>7</v>
      </c>
      <c r="F14" s="9" t="s">
        <v>38</v>
      </c>
      <c r="G14" s="9"/>
      <c r="H14" s="9" t="s">
        <v>28</v>
      </c>
      <c r="I14" s="9" t="s">
        <v>134</v>
      </c>
    </row>
    <row r="15" spans="1:9" ht="17" thickBot="1" x14ac:dyDescent="0.25">
      <c r="A15" s="8" t="s">
        <v>157</v>
      </c>
      <c r="B15" s="9" t="s">
        <v>158</v>
      </c>
      <c r="C15" s="10" t="s">
        <v>22</v>
      </c>
      <c r="D15" s="9" t="s">
        <v>4</v>
      </c>
      <c r="E15" s="9" t="s">
        <v>7</v>
      </c>
      <c r="F15" s="9" t="s">
        <v>39</v>
      </c>
      <c r="G15" s="9"/>
      <c r="H15" s="9" t="s">
        <v>28</v>
      </c>
      <c r="I15" s="9" t="s">
        <v>134</v>
      </c>
    </row>
    <row r="16" spans="1:9" ht="17" thickBot="1" x14ac:dyDescent="0.25">
      <c r="A16" s="8" t="s">
        <v>159</v>
      </c>
      <c r="B16" s="9" t="s">
        <v>160</v>
      </c>
      <c r="C16" s="10" t="s">
        <v>22</v>
      </c>
      <c r="D16" s="9" t="s">
        <v>4</v>
      </c>
      <c r="E16" s="9" t="s">
        <v>7</v>
      </c>
      <c r="F16" s="9" t="s">
        <v>40</v>
      </c>
      <c r="G16" s="9"/>
      <c r="H16" s="9" t="s">
        <v>28</v>
      </c>
      <c r="I16" s="9" t="s">
        <v>134</v>
      </c>
    </row>
    <row r="17" spans="1:9" ht="17" thickBot="1" x14ac:dyDescent="0.25">
      <c r="A17" s="8" t="s">
        <v>161</v>
      </c>
      <c r="B17" s="9" t="s">
        <v>162</v>
      </c>
      <c r="C17" s="10" t="s">
        <v>22</v>
      </c>
      <c r="D17" s="9" t="s">
        <v>4</v>
      </c>
      <c r="E17" s="9" t="s">
        <v>7</v>
      </c>
      <c r="F17" s="9" t="s">
        <v>41</v>
      </c>
      <c r="G17" s="9"/>
      <c r="H17" s="9" t="s">
        <v>28</v>
      </c>
      <c r="I17" s="9" t="s">
        <v>134</v>
      </c>
    </row>
    <row r="18" spans="1:9" ht="17" thickBot="1" x14ac:dyDescent="0.25">
      <c r="A18" s="8" t="s">
        <v>191</v>
      </c>
      <c r="B18" s="9" t="s">
        <v>192</v>
      </c>
      <c r="C18" s="10" t="s">
        <v>22</v>
      </c>
      <c r="D18" s="9" t="s">
        <v>4</v>
      </c>
      <c r="E18" s="47" t="s">
        <v>42</v>
      </c>
      <c r="F18" s="48"/>
      <c r="G18" s="9"/>
      <c r="H18" s="9" t="s">
        <v>28</v>
      </c>
      <c r="I18" s="9" t="s">
        <v>134</v>
      </c>
    </row>
    <row r="19" spans="1:9" ht="17" thickBot="1" x14ac:dyDescent="0.25">
      <c r="A19" s="8" t="s">
        <v>193</v>
      </c>
      <c r="B19" s="9" t="s">
        <v>194</v>
      </c>
      <c r="C19" s="10" t="s">
        <v>43</v>
      </c>
      <c r="D19" s="9" t="s">
        <v>4</v>
      </c>
      <c r="E19" s="47" t="s">
        <v>42</v>
      </c>
      <c r="F19" s="48"/>
      <c r="G19" s="9"/>
      <c r="H19" s="9" t="s">
        <v>28</v>
      </c>
      <c r="I19" s="9" t="s">
        <v>134</v>
      </c>
    </row>
    <row r="20" spans="1:9" ht="17" thickBot="1" x14ac:dyDescent="0.25">
      <c r="A20" s="8" t="s">
        <v>195</v>
      </c>
      <c r="B20" s="9" t="s">
        <v>196</v>
      </c>
      <c r="C20" s="10" t="s">
        <v>43</v>
      </c>
      <c r="D20" s="9" t="s">
        <v>4</v>
      </c>
      <c r="E20" s="47" t="s">
        <v>42</v>
      </c>
      <c r="F20" s="48"/>
      <c r="G20" s="9"/>
      <c r="H20" s="9" t="s">
        <v>28</v>
      </c>
      <c r="I20" s="9" t="s">
        <v>134</v>
      </c>
    </row>
    <row r="21" spans="1:9" ht="17" thickBot="1" x14ac:dyDescent="0.25">
      <c r="A21" s="8" t="s">
        <v>197</v>
      </c>
      <c r="B21" s="9" t="s">
        <v>198</v>
      </c>
      <c r="C21" s="10" t="s">
        <v>22</v>
      </c>
      <c r="D21" s="9" t="s">
        <v>4</v>
      </c>
      <c r="E21" s="47" t="s">
        <v>42</v>
      </c>
      <c r="F21" s="48"/>
      <c r="G21" s="9"/>
      <c r="H21" s="9" t="s">
        <v>28</v>
      </c>
      <c r="I21" s="9" t="s">
        <v>134</v>
      </c>
    </row>
    <row r="22" spans="1:9" ht="17" thickBot="1" x14ac:dyDescent="0.25">
      <c r="A22" s="8" t="s">
        <v>199</v>
      </c>
      <c r="B22" s="9" t="s">
        <v>52</v>
      </c>
      <c r="C22" s="10" t="s">
        <v>22</v>
      </c>
      <c r="D22" s="9" t="s">
        <v>142</v>
      </c>
      <c r="E22" s="47" t="s">
        <v>42</v>
      </c>
      <c r="F22" s="48"/>
      <c r="G22" s="9"/>
      <c r="H22" s="9" t="s">
        <v>28</v>
      </c>
      <c r="I22" s="9" t="s">
        <v>134</v>
      </c>
    </row>
    <row r="23" spans="1:9" ht="17" thickBot="1" x14ac:dyDescent="0.25">
      <c r="A23" s="8" t="s">
        <v>200</v>
      </c>
      <c r="B23" s="9" t="s">
        <v>201</v>
      </c>
      <c r="C23" s="10" t="s">
        <v>22</v>
      </c>
      <c r="D23" s="9" t="s">
        <v>142</v>
      </c>
      <c r="E23" s="47" t="s">
        <v>42</v>
      </c>
      <c r="F23" s="48"/>
      <c r="G23" s="9"/>
      <c r="H23" s="9" t="s">
        <v>28</v>
      </c>
      <c r="I23" s="9" t="s">
        <v>134</v>
      </c>
    </row>
    <row r="24" spans="1:9" ht="17" thickBot="1" x14ac:dyDescent="0.25">
      <c r="A24" s="8" t="s">
        <v>202</v>
      </c>
      <c r="B24" s="9" t="s">
        <v>203</v>
      </c>
      <c r="C24" s="10" t="s">
        <v>43</v>
      </c>
      <c r="D24" s="9" t="s">
        <v>142</v>
      </c>
      <c r="E24" s="47" t="s">
        <v>42</v>
      </c>
      <c r="F24" s="48"/>
      <c r="G24" s="9"/>
      <c r="H24" s="9" t="s">
        <v>28</v>
      </c>
      <c r="I24" s="9" t="s">
        <v>134</v>
      </c>
    </row>
    <row r="25" spans="1:9" ht="17" thickBot="1" x14ac:dyDescent="0.25">
      <c r="A25" s="8" t="s">
        <v>204</v>
      </c>
      <c r="B25" s="9" t="s">
        <v>205</v>
      </c>
      <c r="C25" s="10" t="s">
        <v>22</v>
      </c>
      <c r="D25" s="9" t="s">
        <v>142</v>
      </c>
      <c r="E25" s="47" t="s">
        <v>42</v>
      </c>
      <c r="F25" s="48"/>
      <c r="G25" s="9"/>
      <c r="H25" s="9" t="s">
        <v>28</v>
      </c>
      <c r="I25" s="9" t="s">
        <v>134</v>
      </c>
    </row>
    <row r="26" spans="1:9" ht="17" thickBot="1" x14ac:dyDescent="0.25">
      <c r="A26" s="8" t="s">
        <v>206</v>
      </c>
      <c r="B26" s="9" t="s">
        <v>54</v>
      </c>
      <c r="C26" s="10" t="s">
        <v>22</v>
      </c>
      <c r="D26" s="9" t="s">
        <v>6</v>
      </c>
      <c r="E26" s="47" t="s">
        <v>42</v>
      </c>
      <c r="F26" s="48"/>
      <c r="G26" s="9"/>
      <c r="H26" s="9" t="s">
        <v>28</v>
      </c>
      <c r="I26" s="9" t="s">
        <v>134</v>
      </c>
    </row>
    <row r="27" spans="1:9" ht="17" thickBot="1" x14ac:dyDescent="0.25">
      <c r="A27" s="8" t="s">
        <v>207</v>
      </c>
      <c r="B27" s="9" t="s">
        <v>208</v>
      </c>
      <c r="C27" s="10" t="s">
        <v>22</v>
      </c>
      <c r="D27" s="9" t="s">
        <v>6</v>
      </c>
      <c r="E27" s="47" t="s">
        <v>42</v>
      </c>
      <c r="F27" s="48"/>
      <c r="G27" s="9"/>
      <c r="H27" s="9" t="s">
        <v>28</v>
      </c>
      <c r="I27" s="9" t="s">
        <v>134</v>
      </c>
    </row>
    <row r="28" spans="1:9" ht="17" thickBot="1" x14ac:dyDescent="0.25">
      <c r="A28" s="8" t="s">
        <v>163</v>
      </c>
      <c r="B28" s="9" t="s">
        <v>164</v>
      </c>
      <c r="C28" s="10" t="s">
        <v>43</v>
      </c>
      <c r="D28" s="9" t="s">
        <v>4</v>
      </c>
      <c r="E28" s="9" t="s">
        <v>7</v>
      </c>
      <c r="F28" s="9" t="s">
        <v>23</v>
      </c>
      <c r="G28" s="9"/>
      <c r="H28" s="9" t="s">
        <v>26</v>
      </c>
      <c r="I28" s="9" t="s">
        <v>134</v>
      </c>
    </row>
    <row r="29" spans="1:9" ht="17" thickBot="1" x14ac:dyDescent="0.25">
      <c r="A29" s="8" t="s">
        <v>165</v>
      </c>
      <c r="B29" s="9" t="s">
        <v>166</v>
      </c>
      <c r="C29" s="10" t="s">
        <v>43</v>
      </c>
      <c r="D29" s="9" t="s">
        <v>4</v>
      </c>
      <c r="E29" s="9" t="s">
        <v>7</v>
      </c>
      <c r="F29" s="9" t="s">
        <v>27</v>
      </c>
      <c r="G29" s="9"/>
      <c r="H29" s="9" t="s">
        <v>26</v>
      </c>
      <c r="I29" s="9" t="s">
        <v>134</v>
      </c>
    </row>
    <row r="30" spans="1:9" ht="17" thickBot="1" x14ac:dyDescent="0.25">
      <c r="A30" s="8" t="s">
        <v>167</v>
      </c>
      <c r="B30" s="9" t="s">
        <v>168</v>
      </c>
      <c r="C30" s="10" t="s">
        <v>43</v>
      </c>
      <c r="D30" s="9" t="s">
        <v>142</v>
      </c>
      <c r="E30" s="9" t="s">
        <v>7</v>
      </c>
      <c r="F30" s="9" t="s">
        <v>29</v>
      </c>
      <c r="G30" s="9"/>
      <c r="H30" s="9" t="s">
        <v>26</v>
      </c>
      <c r="I30" s="9" t="s">
        <v>134</v>
      </c>
    </row>
    <row r="31" spans="1:9" ht="17" thickBot="1" x14ac:dyDescent="0.25">
      <c r="A31" s="8" t="s">
        <v>169</v>
      </c>
      <c r="B31" s="9" t="s">
        <v>44</v>
      </c>
      <c r="C31" s="10" t="s">
        <v>22</v>
      </c>
      <c r="D31" s="9" t="s">
        <v>4</v>
      </c>
      <c r="E31" s="9" t="s">
        <v>7</v>
      </c>
      <c r="F31" s="9" t="s">
        <v>30</v>
      </c>
      <c r="G31" s="9"/>
      <c r="H31" s="9" t="s">
        <v>26</v>
      </c>
      <c r="I31" s="9" t="s">
        <v>134</v>
      </c>
    </row>
    <row r="32" spans="1:9" ht="17" thickBot="1" x14ac:dyDescent="0.25">
      <c r="A32" s="8" t="s">
        <v>170</v>
      </c>
      <c r="B32" s="9" t="s">
        <v>171</v>
      </c>
      <c r="C32" s="10" t="s">
        <v>43</v>
      </c>
      <c r="D32" s="9" t="s">
        <v>4</v>
      </c>
      <c r="E32" s="9" t="s">
        <v>7</v>
      </c>
      <c r="F32" s="9" t="s">
        <v>31</v>
      </c>
      <c r="G32" s="9"/>
      <c r="H32" s="9" t="s">
        <v>26</v>
      </c>
      <c r="I32" s="9" t="s">
        <v>134</v>
      </c>
    </row>
    <row r="33" spans="1:9" ht="17" thickBot="1" x14ac:dyDescent="0.25">
      <c r="A33" s="8" t="s">
        <v>172</v>
      </c>
      <c r="B33" s="9" t="s">
        <v>173</v>
      </c>
      <c r="C33" s="10" t="s">
        <v>43</v>
      </c>
      <c r="D33" s="9" t="s">
        <v>142</v>
      </c>
      <c r="E33" s="9" t="s">
        <v>7</v>
      </c>
      <c r="F33" s="9" t="s">
        <v>32</v>
      </c>
      <c r="G33" s="9"/>
      <c r="H33" s="9" t="s">
        <v>26</v>
      </c>
      <c r="I33" s="9" t="s">
        <v>134</v>
      </c>
    </row>
    <row r="34" spans="1:9" ht="17" thickBot="1" x14ac:dyDescent="0.25">
      <c r="A34" s="8" t="s">
        <v>174</v>
      </c>
      <c r="B34" s="9" t="s">
        <v>55</v>
      </c>
      <c r="C34" s="10" t="s">
        <v>22</v>
      </c>
      <c r="D34" s="9" t="s">
        <v>142</v>
      </c>
      <c r="E34" s="9" t="s">
        <v>7</v>
      </c>
      <c r="F34" s="9" t="s">
        <v>33</v>
      </c>
      <c r="G34" s="9"/>
      <c r="H34" s="9" t="s">
        <v>26</v>
      </c>
      <c r="I34" s="9" t="s">
        <v>134</v>
      </c>
    </row>
    <row r="35" spans="1:9" ht="17" thickBot="1" x14ac:dyDescent="0.25">
      <c r="A35" s="8" t="s">
        <v>175</v>
      </c>
      <c r="B35" s="9" t="s">
        <v>176</v>
      </c>
      <c r="C35" s="10" t="s">
        <v>22</v>
      </c>
      <c r="D35" s="9" t="s">
        <v>142</v>
      </c>
      <c r="E35" s="9" t="s">
        <v>7</v>
      </c>
      <c r="F35" s="9" t="s">
        <v>34</v>
      </c>
      <c r="G35" s="9"/>
      <c r="H35" s="9" t="s">
        <v>26</v>
      </c>
      <c r="I35" s="9" t="s">
        <v>134</v>
      </c>
    </row>
    <row r="36" spans="1:9" ht="17" thickBot="1" x14ac:dyDescent="0.25">
      <c r="A36" s="8" t="s">
        <v>177</v>
      </c>
      <c r="B36" s="9" t="s">
        <v>178</v>
      </c>
      <c r="C36" s="10" t="s">
        <v>43</v>
      </c>
      <c r="D36" s="9" t="s">
        <v>142</v>
      </c>
      <c r="E36" s="9" t="s">
        <v>7</v>
      </c>
      <c r="F36" s="9" t="s">
        <v>35</v>
      </c>
      <c r="G36" s="9"/>
      <c r="H36" s="9" t="s">
        <v>26</v>
      </c>
      <c r="I36" s="9" t="s">
        <v>134</v>
      </c>
    </row>
    <row r="37" spans="1:9" ht="17" thickBot="1" x14ac:dyDescent="0.25">
      <c r="A37" s="8" t="s">
        <v>190</v>
      </c>
      <c r="B37" s="9" t="s">
        <v>179</v>
      </c>
      <c r="C37" s="10" t="s">
        <v>43</v>
      </c>
      <c r="D37" s="9" t="s">
        <v>4</v>
      </c>
      <c r="E37" s="9" t="s">
        <v>7</v>
      </c>
      <c r="F37" s="9" t="s">
        <v>36</v>
      </c>
      <c r="G37" s="9"/>
      <c r="H37" s="9" t="s">
        <v>26</v>
      </c>
      <c r="I37" s="9" t="s">
        <v>134</v>
      </c>
    </row>
    <row r="38" spans="1:9" ht="17" thickBot="1" x14ac:dyDescent="0.25">
      <c r="A38" s="8" t="s">
        <v>180</v>
      </c>
      <c r="B38" s="9" t="s">
        <v>181</v>
      </c>
      <c r="C38" s="10" t="s">
        <v>22</v>
      </c>
      <c r="D38" s="9" t="s">
        <v>142</v>
      </c>
      <c r="E38" s="9" t="s">
        <v>7</v>
      </c>
      <c r="F38" s="9" t="s">
        <v>37</v>
      </c>
      <c r="G38" s="9"/>
      <c r="H38" s="9" t="s">
        <v>26</v>
      </c>
      <c r="I38" s="9" t="s">
        <v>134</v>
      </c>
    </row>
    <row r="39" spans="1:9" ht="17" thickBot="1" x14ac:dyDescent="0.25">
      <c r="A39" s="8" t="s">
        <v>182</v>
      </c>
      <c r="B39" s="9" t="s">
        <v>183</v>
      </c>
      <c r="C39" s="10" t="s">
        <v>43</v>
      </c>
      <c r="D39" s="9" t="s">
        <v>4</v>
      </c>
      <c r="E39" s="9" t="s">
        <v>7</v>
      </c>
      <c r="F39" s="9" t="s">
        <v>38</v>
      </c>
      <c r="G39" s="9"/>
      <c r="H39" s="9" t="s">
        <v>26</v>
      </c>
      <c r="I39" s="9" t="s">
        <v>134</v>
      </c>
    </row>
    <row r="40" spans="1:9" ht="17" thickBot="1" x14ac:dyDescent="0.25">
      <c r="A40" s="8" t="s">
        <v>184</v>
      </c>
      <c r="B40" s="9" t="s">
        <v>185</v>
      </c>
      <c r="C40" s="10" t="s">
        <v>22</v>
      </c>
      <c r="D40" s="9" t="s">
        <v>4</v>
      </c>
      <c r="E40" s="9" t="s">
        <v>7</v>
      </c>
      <c r="F40" s="9" t="s">
        <v>39</v>
      </c>
      <c r="G40" s="9"/>
      <c r="H40" s="9" t="s">
        <v>26</v>
      </c>
      <c r="I40" s="9" t="s">
        <v>134</v>
      </c>
    </row>
    <row r="41" spans="1:9" ht="17" thickBot="1" x14ac:dyDescent="0.25">
      <c r="A41" s="8" t="s">
        <v>186</v>
      </c>
      <c r="B41" s="9" t="s">
        <v>187</v>
      </c>
      <c r="C41" s="10" t="s">
        <v>43</v>
      </c>
      <c r="D41" s="9" t="s">
        <v>4</v>
      </c>
      <c r="E41" s="9" t="s">
        <v>7</v>
      </c>
      <c r="F41" s="9" t="s">
        <v>40</v>
      </c>
      <c r="G41" s="9"/>
      <c r="H41" s="9" t="s">
        <v>26</v>
      </c>
      <c r="I41" s="9" t="s">
        <v>134</v>
      </c>
    </row>
    <row r="42" spans="1:9" ht="17" thickBot="1" x14ac:dyDescent="0.25">
      <c r="A42" s="8" t="s">
        <v>188</v>
      </c>
      <c r="B42" s="9" t="s">
        <v>189</v>
      </c>
      <c r="C42" s="10" t="s">
        <v>22</v>
      </c>
      <c r="D42" s="9" t="s">
        <v>4</v>
      </c>
      <c r="E42" s="9" t="s">
        <v>7</v>
      </c>
      <c r="F42" s="9" t="s">
        <v>41</v>
      </c>
      <c r="G42" s="9"/>
      <c r="H42" s="9" t="s">
        <v>26</v>
      </c>
      <c r="I42" s="9" t="s">
        <v>134</v>
      </c>
    </row>
  </sheetData>
  <mergeCells count="11">
    <mergeCell ref="E22:F22"/>
    <mergeCell ref="A1:I1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C5" sqref="C5"/>
    </sheetView>
  </sheetViews>
  <sheetFormatPr baseColWidth="10" defaultRowHeight="16" x14ac:dyDescent="0.2"/>
  <cols>
    <col min="1" max="1" width="18.5" customWidth="1"/>
  </cols>
  <sheetData>
    <row r="1" spans="1:19" x14ac:dyDescent="0.2">
      <c r="A1" s="37" t="s">
        <v>211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x14ac:dyDescent="0.2">
      <c r="A2" s="38" t="s">
        <v>2</v>
      </c>
      <c r="B2" s="52" t="s">
        <v>7</v>
      </c>
      <c r="C2" s="52"/>
      <c r="D2" s="52"/>
      <c r="E2" s="52"/>
      <c r="F2" s="52"/>
      <c r="G2" s="52"/>
      <c r="H2" s="39" t="s">
        <v>10</v>
      </c>
      <c r="I2" s="39"/>
      <c r="J2" s="39"/>
      <c r="K2" s="39"/>
      <c r="L2" s="39"/>
      <c r="M2" s="39"/>
      <c r="N2" s="38" t="s">
        <v>8</v>
      </c>
      <c r="O2" s="38"/>
      <c r="P2" s="38"/>
      <c r="Q2" s="38"/>
      <c r="R2" s="38"/>
      <c r="S2" s="38"/>
    </row>
    <row r="3" spans="1:19" x14ac:dyDescent="0.2">
      <c r="A3" s="38"/>
      <c r="B3" s="30" t="s">
        <v>3</v>
      </c>
      <c r="C3" s="30" t="s">
        <v>9</v>
      </c>
      <c r="D3" s="30" t="s">
        <v>11</v>
      </c>
      <c r="E3" s="30" t="s">
        <v>12</v>
      </c>
      <c r="F3" s="30" t="s">
        <v>0</v>
      </c>
      <c r="G3" s="30" t="s">
        <v>13</v>
      </c>
      <c r="H3" s="3" t="s">
        <v>3</v>
      </c>
      <c r="I3" s="3" t="s">
        <v>9</v>
      </c>
      <c r="J3" s="3" t="s">
        <v>11</v>
      </c>
      <c r="K3" s="3" t="s">
        <v>12</v>
      </c>
      <c r="L3" s="3" t="s">
        <v>0</v>
      </c>
      <c r="M3" s="3" t="s">
        <v>13</v>
      </c>
      <c r="N3" s="3" t="s">
        <v>3</v>
      </c>
      <c r="O3" s="3" t="s">
        <v>9</v>
      </c>
      <c r="P3" s="3" t="s">
        <v>11</v>
      </c>
      <c r="Q3" s="3" t="s">
        <v>12</v>
      </c>
      <c r="R3" s="3" t="s">
        <v>0</v>
      </c>
      <c r="S3" s="3" t="s">
        <v>13</v>
      </c>
    </row>
    <row r="4" spans="1:19" x14ac:dyDescent="0.2">
      <c r="A4" s="25" t="s">
        <v>4</v>
      </c>
      <c r="B4" s="31">
        <v>2</v>
      </c>
      <c r="C4" s="32">
        <f>(B4*100/F4)</f>
        <v>40</v>
      </c>
      <c r="D4" s="32">
        <v>3</v>
      </c>
      <c r="E4" s="32">
        <f>(D4*100/F4)</f>
        <v>60</v>
      </c>
      <c r="F4" s="32">
        <f>(B4+D4)</f>
        <v>5</v>
      </c>
      <c r="G4" s="33">
        <f>(F4*100/F8)</f>
        <v>33.333333333333336</v>
      </c>
      <c r="H4" s="1">
        <v>1</v>
      </c>
      <c r="I4" s="4">
        <f>(H4*100/L4)</f>
        <v>25</v>
      </c>
      <c r="J4" s="4">
        <v>3</v>
      </c>
      <c r="K4" s="4">
        <f>(J4*100/L4)</f>
        <v>75</v>
      </c>
      <c r="L4" s="4">
        <f>(H4+J4)</f>
        <v>4</v>
      </c>
      <c r="M4" s="2">
        <f>(L4*100/L8)</f>
        <v>40</v>
      </c>
      <c r="N4" s="4">
        <f>(B4+H4)</f>
        <v>3</v>
      </c>
      <c r="O4" s="2">
        <f>(N4*100/R4)</f>
        <v>33.333333333333336</v>
      </c>
      <c r="P4" s="4">
        <f>(D4+J4)</f>
        <v>6</v>
      </c>
      <c r="Q4" s="2">
        <f>(P4*100/R4)</f>
        <v>66.666666666666671</v>
      </c>
      <c r="R4" s="4">
        <f>(N4+P4)</f>
        <v>9</v>
      </c>
      <c r="S4" s="2">
        <f>(R4*100/R8)</f>
        <v>36</v>
      </c>
    </row>
    <row r="5" spans="1:19" ht="32" x14ac:dyDescent="0.2">
      <c r="A5" s="26" t="s">
        <v>487</v>
      </c>
      <c r="B5" s="31">
        <v>2</v>
      </c>
      <c r="C5" s="32">
        <f>(B5*100/F5)</f>
        <v>20</v>
      </c>
      <c r="D5" s="32">
        <v>8</v>
      </c>
      <c r="E5" s="32">
        <f>(D5*100/F5)</f>
        <v>80</v>
      </c>
      <c r="F5" s="32">
        <f t="shared" ref="F5:F8" si="0">(B5+D5)</f>
        <v>10</v>
      </c>
      <c r="G5" s="33">
        <f>(F5*100/F8)</f>
        <v>66.666666666666671</v>
      </c>
      <c r="H5" s="1">
        <v>0</v>
      </c>
      <c r="I5" s="4">
        <f>(H5*100/L5)</f>
        <v>0</v>
      </c>
      <c r="J5" s="4">
        <v>4</v>
      </c>
      <c r="K5" s="4">
        <f t="shared" ref="K5:K8" si="1">(J5*100/L5)</f>
        <v>100</v>
      </c>
      <c r="L5" s="4">
        <f t="shared" ref="L5:L8" si="2">(H5+J5)</f>
        <v>4</v>
      </c>
      <c r="M5" s="2">
        <f>(L5*100/L8)</f>
        <v>40</v>
      </c>
      <c r="N5" s="4">
        <f t="shared" ref="N5:N8" si="3">(B5+H5)</f>
        <v>2</v>
      </c>
      <c r="O5" s="2">
        <f>(N5*100/R5)</f>
        <v>14.285714285714286</v>
      </c>
      <c r="P5" s="4">
        <f t="shared" ref="P5:P8" si="4">(D5+J5)</f>
        <v>12</v>
      </c>
      <c r="Q5" s="2">
        <f t="shared" ref="Q5:Q8" si="5">(P5*100/R5)</f>
        <v>85.714285714285708</v>
      </c>
      <c r="R5" s="4">
        <f t="shared" ref="R5:R8" si="6">(N5+P5)</f>
        <v>14</v>
      </c>
      <c r="S5" s="2">
        <f>(R5*100/R8)</f>
        <v>56</v>
      </c>
    </row>
    <row r="6" spans="1:19" x14ac:dyDescent="0.2">
      <c r="A6" s="25" t="s">
        <v>6</v>
      </c>
      <c r="B6" s="31">
        <v>0</v>
      </c>
      <c r="C6" s="32">
        <v>0</v>
      </c>
      <c r="D6" s="32">
        <v>0</v>
      </c>
      <c r="E6" s="32">
        <v>0</v>
      </c>
      <c r="F6" s="32">
        <f t="shared" si="0"/>
        <v>0</v>
      </c>
      <c r="G6" s="33">
        <v>0</v>
      </c>
      <c r="H6" s="1">
        <v>1</v>
      </c>
      <c r="I6" s="4">
        <f>(H6*100/L6)</f>
        <v>100</v>
      </c>
      <c r="J6" s="4">
        <v>0</v>
      </c>
      <c r="K6" s="4">
        <f t="shared" si="1"/>
        <v>0</v>
      </c>
      <c r="L6" s="4">
        <f t="shared" si="2"/>
        <v>1</v>
      </c>
      <c r="M6" s="2">
        <f>(L6*100/L8)</f>
        <v>10</v>
      </c>
      <c r="N6" s="4">
        <f t="shared" si="3"/>
        <v>1</v>
      </c>
      <c r="O6" s="4">
        <f>(N6*100/R6)</f>
        <v>100</v>
      </c>
      <c r="P6" s="4">
        <f t="shared" si="4"/>
        <v>0</v>
      </c>
      <c r="Q6" s="2">
        <f t="shared" si="5"/>
        <v>0</v>
      </c>
      <c r="R6" s="4">
        <f t="shared" si="6"/>
        <v>1</v>
      </c>
      <c r="S6" s="2">
        <f>(R6*100/R8)</f>
        <v>4</v>
      </c>
    </row>
    <row r="7" spans="1:19" ht="48" x14ac:dyDescent="0.2">
      <c r="A7" s="26" t="s">
        <v>488</v>
      </c>
      <c r="B7" s="31">
        <v>0</v>
      </c>
      <c r="C7" s="32">
        <v>0</v>
      </c>
      <c r="D7" s="32">
        <v>0</v>
      </c>
      <c r="E7" s="32">
        <v>0</v>
      </c>
      <c r="F7" s="32">
        <f t="shared" si="0"/>
        <v>0</v>
      </c>
      <c r="G7" s="33">
        <v>0</v>
      </c>
      <c r="H7" s="1">
        <v>1</v>
      </c>
      <c r="I7" s="4">
        <f>(H7*100/L7)</f>
        <v>100</v>
      </c>
      <c r="J7" s="4">
        <v>0</v>
      </c>
      <c r="K7" s="4">
        <f t="shared" si="1"/>
        <v>0</v>
      </c>
      <c r="L7" s="4">
        <f t="shared" si="2"/>
        <v>1</v>
      </c>
      <c r="M7" s="2">
        <f>(L7*100/L8)</f>
        <v>10</v>
      </c>
      <c r="N7" s="4">
        <f t="shared" si="3"/>
        <v>1</v>
      </c>
      <c r="O7" s="4">
        <f>(N7*100/R7)</f>
        <v>100</v>
      </c>
      <c r="P7" s="4">
        <f t="shared" si="4"/>
        <v>0</v>
      </c>
      <c r="Q7" s="2">
        <f>(P7*100/R7)</f>
        <v>0</v>
      </c>
      <c r="R7" s="4">
        <f t="shared" si="6"/>
        <v>1</v>
      </c>
      <c r="S7" s="2">
        <f>(R7*100/R8)</f>
        <v>4</v>
      </c>
    </row>
    <row r="8" spans="1:19" x14ac:dyDescent="0.2">
      <c r="A8" s="25" t="s">
        <v>0</v>
      </c>
      <c r="B8" s="31">
        <f>SUM(B4:B7)</f>
        <v>4</v>
      </c>
      <c r="C8" s="32">
        <f>(B8*100/F8)</f>
        <v>26.666666666666668</v>
      </c>
      <c r="D8" s="32">
        <f>SUM(D4:D7)</f>
        <v>11</v>
      </c>
      <c r="E8" s="32">
        <f>(D8*100/F8)</f>
        <v>73.333333333333329</v>
      </c>
      <c r="F8" s="32">
        <f t="shared" si="0"/>
        <v>15</v>
      </c>
      <c r="G8" s="32">
        <f>(F8*100/F8)</f>
        <v>100</v>
      </c>
      <c r="H8" s="1">
        <f>SUM(H4:H7)</f>
        <v>3</v>
      </c>
      <c r="I8" s="4">
        <f>(H8*100/L8)</f>
        <v>30</v>
      </c>
      <c r="J8" s="4">
        <f>SUM(J4:J7)</f>
        <v>7</v>
      </c>
      <c r="K8" s="4">
        <f t="shared" si="1"/>
        <v>70</v>
      </c>
      <c r="L8" s="4">
        <f t="shared" si="2"/>
        <v>10</v>
      </c>
      <c r="M8" s="2">
        <f>(L8*100/L8)</f>
        <v>100</v>
      </c>
      <c r="N8" s="4">
        <f t="shared" si="3"/>
        <v>7</v>
      </c>
      <c r="O8" s="4">
        <f>(N8*100/R8)</f>
        <v>28</v>
      </c>
      <c r="P8" s="4">
        <f t="shared" si="4"/>
        <v>18</v>
      </c>
      <c r="Q8" s="2">
        <f t="shared" si="5"/>
        <v>72</v>
      </c>
      <c r="R8" s="4">
        <f t="shared" si="6"/>
        <v>25</v>
      </c>
      <c r="S8" s="2">
        <f>(R8*100/R8)</f>
        <v>100</v>
      </c>
    </row>
  </sheetData>
  <mergeCells count="5">
    <mergeCell ref="A1:S1"/>
    <mergeCell ref="A2:A3"/>
    <mergeCell ref="B2:G2"/>
    <mergeCell ref="H2:M2"/>
    <mergeCell ref="N2:S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2" workbookViewId="0">
      <selection activeCell="D39" sqref="D39"/>
    </sheetView>
  </sheetViews>
  <sheetFormatPr baseColWidth="10" defaultRowHeight="16" x14ac:dyDescent="0.2"/>
  <cols>
    <col min="1" max="1" width="20" style="18" customWidth="1"/>
    <col min="2" max="2" width="16.6640625" style="18" customWidth="1"/>
    <col min="3" max="3" width="11" style="18" customWidth="1"/>
    <col min="4" max="4" width="14.6640625" style="18" customWidth="1"/>
    <col min="5" max="5" width="27.1640625" style="18" customWidth="1"/>
    <col min="6" max="6" width="19.6640625" style="18" customWidth="1"/>
    <col min="7" max="7" width="16.1640625" style="18" customWidth="1"/>
    <col min="8" max="8" width="15.83203125" style="18" customWidth="1"/>
    <col min="9" max="9" width="10.83203125" style="18"/>
  </cols>
  <sheetData>
    <row r="1" spans="1:9" ht="17" thickBot="1" x14ac:dyDescent="0.25">
      <c r="A1" s="42" t="s">
        <v>210</v>
      </c>
      <c r="B1" s="43"/>
      <c r="C1" s="43"/>
      <c r="D1" s="43"/>
      <c r="E1" s="43"/>
      <c r="F1" s="43"/>
      <c r="G1" s="43"/>
      <c r="H1" s="43"/>
      <c r="I1" s="44"/>
    </row>
    <row r="2" spans="1:9" ht="17" thickBot="1" x14ac:dyDescent="0.25">
      <c r="A2" s="14" t="s">
        <v>14</v>
      </c>
      <c r="B2" s="15" t="s">
        <v>15</v>
      </c>
      <c r="C2" s="15" t="s">
        <v>16</v>
      </c>
      <c r="D2" s="15" t="s">
        <v>2</v>
      </c>
      <c r="E2" s="15" t="s">
        <v>21</v>
      </c>
      <c r="F2" s="15" t="s">
        <v>17</v>
      </c>
      <c r="G2" s="15" t="s">
        <v>18</v>
      </c>
      <c r="H2" s="15" t="s">
        <v>19</v>
      </c>
      <c r="I2" s="15" t="s">
        <v>20</v>
      </c>
    </row>
    <row r="3" spans="1:9" ht="17" thickBot="1" x14ac:dyDescent="0.25">
      <c r="A3" s="16" t="s">
        <v>96</v>
      </c>
      <c r="B3" s="17" t="s">
        <v>97</v>
      </c>
      <c r="C3" s="17" t="s">
        <v>43</v>
      </c>
      <c r="D3" s="17" t="s">
        <v>4</v>
      </c>
      <c r="E3" s="17" t="s">
        <v>7</v>
      </c>
      <c r="F3" s="17" t="s">
        <v>23</v>
      </c>
      <c r="G3" s="17"/>
      <c r="H3" s="17" t="s">
        <v>24</v>
      </c>
      <c r="I3" s="17" t="s">
        <v>209</v>
      </c>
    </row>
    <row r="4" spans="1:9" ht="17" thickBot="1" x14ac:dyDescent="0.25">
      <c r="A4" s="16" t="s">
        <v>218</v>
      </c>
      <c r="B4" s="17" t="s">
        <v>219</v>
      </c>
      <c r="C4" s="17" t="s">
        <v>22</v>
      </c>
      <c r="D4" s="17" t="s">
        <v>4</v>
      </c>
      <c r="E4" s="17" t="s">
        <v>7</v>
      </c>
      <c r="F4" s="17" t="s">
        <v>27</v>
      </c>
      <c r="G4" s="17"/>
      <c r="H4" s="17" t="s">
        <v>28</v>
      </c>
      <c r="I4" s="17" t="s">
        <v>209</v>
      </c>
    </row>
    <row r="5" spans="1:9" ht="17" thickBot="1" x14ac:dyDescent="0.25">
      <c r="A5" s="16" t="s">
        <v>220</v>
      </c>
      <c r="B5" s="17" t="s">
        <v>221</v>
      </c>
      <c r="C5" s="17" t="s">
        <v>22</v>
      </c>
      <c r="D5" s="17" t="s">
        <v>581</v>
      </c>
      <c r="E5" s="17" t="s">
        <v>7</v>
      </c>
      <c r="F5" s="17" t="s">
        <v>29</v>
      </c>
      <c r="G5" s="17"/>
      <c r="H5" s="17" t="s">
        <v>28</v>
      </c>
      <c r="I5" s="17" t="s">
        <v>209</v>
      </c>
    </row>
    <row r="6" spans="1:9" ht="17" thickBot="1" x14ac:dyDescent="0.25">
      <c r="A6" s="16" t="s">
        <v>222</v>
      </c>
      <c r="B6" s="17" t="s">
        <v>223</v>
      </c>
      <c r="C6" s="17" t="s">
        <v>43</v>
      </c>
      <c r="D6" s="17" t="s">
        <v>4</v>
      </c>
      <c r="E6" s="17" t="s">
        <v>7</v>
      </c>
      <c r="F6" s="17" t="s">
        <v>30</v>
      </c>
      <c r="G6" s="17"/>
      <c r="H6" s="17" t="s">
        <v>28</v>
      </c>
      <c r="I6" s="17" t="s">
        <v>209</v>
      </c>
    </row>
    <row r="7" spans="1:9" ht="17" thickBot="1" x14ac:dyDescent="0.25">
      <c r="A7" s="16" t="s">
        <v>224</v>
      </c>
      <c r="B7" s="17" t="s">
        <v>225</v>
      </c>
      <c r="C7" s="17" t="s">
        <v>22</v>
      </c>
      <c r="D7" s="17" t="s">
        <v>581</v>
      </c>
      <c r="E7" s="17" t="s">
        <v>7</v>
      </c>
      <c r="F7" s="17" t="s">
        <v>31</v>
      </c>
      <c r="G7" s="17"/>
      <c r="H7" s="17" t="s">
        <v>28</v>
      </c>
      <c r="I7" s="17" t="s">
        <v>209</v>
      </c>
    </row>
    <row r="8" spans="1:9" ht="17" thickBot="1" x14ac:dyDescent="0.25">
      <c r="A8" s="16" t="s">
        <v>226</v>
      </c>
      <c r="B8" s="17" t="s">
        <v>227</v>
      </c>
      <c r="C8" s="17" t="s">
        <v>43</v>
      </c>
      <c r="D8" s="17" t="s">
        <v>581</v>
      </c>
      <c r="E8" s="17" t="s">
        <v>7</v>
      </c>
      <c r="F8" s="17" t="s">
        <v>32</v>
      </c>
      <c r="G8" s="17"/>
      <c r="H8" s="17" t="s">
        <v>28</v>
      </c>
      <c r="I8" s="17" t="s">
        <v>209</v>
      </c>
    </row>
    <row r="9" spans="1:9" ht="17" thickBot="1" x14ac:dyDescent="0.25">
      <c r="A9" s="16" t="s">
        <v>228</v>
      </c>
      <c r="B9" s="17" t="s">
        <v>238</v>
      </c>
      <c r="C9" s="17" t="s">
        <v>22</v>
      </c>
      <c r="D9" s="17" t="s">
        <v>581</v>
      </c>
      <c r="E9" s="17" t="s">
        <v>7</v>
      </c>
      <c r="F9" s="17" t="s">
        <v>33</v>
      </c>
      <c r="G9" s="17"/>
      <c r="H9" s="17" t="s">
        <v>28</v>
      </c>
      <c r="I9" s="17" t="s">
        <v>209</v>
      </c>
    </row>
    <row r="10" spans="1:9" ht="17" thickBot="1" x14ac:dyDescent="0.25">
      <c r="A10" s="16" t="s">
        <v>239</v>
      </c>
      <c r="B10" s="17" t="s">
        <v>229</v>
      </c>
      <c r="C10" s="17" t="s">
        <v>22</v>
      </c>
      <c r="D10" s="17" t="s">
        <v>581</v>
      </c>
      <c r="E10" s="17" t="s">
        <v>7</v>
      </c>
      <c r="F10" s="17" t="s">
        <v>34</v>
      </c>
      <c r="G10" s="17"/>
      <c r="H10" s="17" t="s">
        <v>28</v>
      </c>
      <c r="I10" s="17" t="s">
        <v>209</v>
      </c>
    </row>
    <row r="11" spans="1:9" ht="17" thickBot="1" x14ac:dyDescent="0.25">
      <c r="A11" s="16" t="s">
        <v>230</v>
      </c>
      <c r="B11" s="17" t="s">
        <v>231</v>
      </c>
      <c r="C11" s="17" t="s">
        <v>22</v>
      </c>
      <c r="D11" s="17" t="s">
        <v>4</v>
      </c>
      <c r="E11" s="17" t="s">
        <v>7</v>
      </c>
      <c r="F11" s="17" t="s">
        <v>35</v>
      </c>
      <c r="G11" s="17"/>
      <c r="H11" s="17" t="s">
        <v>28</v>
      </c>
      <c r="I11" s="17" t="s">
        <v>209</v>
      </c>
    </row>
    <row r="12" spans="1:9" ht="17" thickBot="1" x14ac:dyDescent="0.25">
      <c r="A12" s="16" t="s">
        <v>232</v>
      </c>
      <c r="B12" s="17" t="s">
        <v>233</v>
      </c>
      <c r="C12" s="17" t="s">
        <v>22</v>
      </c>
      <c r="D12" s="17" t="s">
        <v>4</v>
      </c>
      <c r="E12" s="17" t="s">
        <v>7</v>
      </c>
      <c r="F12" s="17" t="s">
        <v>36</v>
      </c>
      <c r="G12" s="17"/>
      <c r="H12" s="17" t="s">
        <v>28</v>
      </c>
      <c r="I12" s="17" t="s">
        <v>209</v>
      </c>
    </row>
    <row r="13" spans="1:9" ht="17" thickBot="1" x14ac:dyDescent="0.25">
      <c r="A13" s="16" t="s">
        <v>235</v>
      </c>
      <c r="B13" s="17" t="s">
        <v>234</v>
      </c>
      <c r="C13" s="17" t="s">
        <v>22</v>
      </c>
      <c r="D13" s="17" t="s">
        <v>581</v>
      </c>
      <c r="E13" s="17" t="s">
        <v>7</v>
      </c>
      <c r="F13" s="17" t="s">
        <v>37</v>
      </c>
      <c r="G13" s="17"/>
      <c r="H13" s="17" t="s">
        <v>28</v>
      </c>
      <c r="I13" s="17" t="s">
        <v>209</v>
      </c>
    </row>
    <row r="14" spans="1:9" ht="17" thickBot="1" x14ac:dyDescent="0.25">
      <c r="A14" s="16" t="s">
        <v>236</v>
      </c>
      <c r="B14" s="17" t="s">
        <v>237</v>
      </c>
      <c r="C14" s="17" t="s">
        <v>22</v>
      </c>
      <c r="D14" s="17" t="s">
        <v>581</v>
      </c>
      <c r="E14" s="17" t="s">
        <v>7</v>
      </c>
      <c r="F14" s="17" t="s">
        <v>38</v>
      </c>
      <c r="G14" s="17"/>
      <c r="H14" s="17" t="s">
        <v>28</v>
      </c>
      <c r="I14" s="17" t="s">
        <v>209</v>
      </c>
    </row>
    <row r="15" spans="1:9" ht="17" thickBot="1" x14ac:dyDescent="0.25">
      <c r="A15" s="16" t="s">
        <v>240</v>
      </c>
      <c r="B15" s="17" t="s">
        <v>241</v>
      </c>
      <c r="C15" s="17" t="s">
        <v>22</v>
      </c>
      <c r="D15" s="17" t="s">
        <v>581</v>
      </c>
      <c r="E15" s="17" t="s">
        <v>7</v>
      </c>
      <c r="F15" s="17" t="s">
        <v>39</v>
      </c>
      <c r="G15" s="17"/>
      <c r="H15" s="17" t="s">
        <v>28</v>
      </c>
      <c r="I15" s="17" t="s">
        <v>209</v>
      </c>
    </row>
    <row r="16" spans="1:9" ht="17" thickBot="1" x14ac:dyDescent="0.25">
      <c r="A16" s="16" t="s">
        <v>242</v>
      </c>
      <c r="B16" s="17" t="s">
        <v>243</v>
      </c>
      <c r="C16" s="17" t="s">
        <v>22</v>
      </c>
      <c r="D16" s="17" t="s">
        <v>581</v>
      </c>
      <c r="E16" s="17" t="s">
        <v>7</v>
      </c>
      <c r="F16" s="17" t="s">
        <v>40</v>
      </c>
      <c r="G16" s="17"/>
      <c r="H16" s="17" t="s">
        <v>28</v>
      </c>
      <c r="I16" s="17" t="s">
        <v>209</v>
      </c>
    </row>
    <row r="17" spans="1:9" ht="17" thickBot="1" x14ac:dyDescent="0.25">
      <c r="A17" s="16" t="s">
        <v>244</v>
      </c>
      <c r="B17" s="17" t="s">
        <v>245</v>
      </c>
      <c r="C17" s="17" t="s">
        <v>43</v>
      </c>
      <c r="D17" s="17" t="s">
        <v>581</v>
      </c>
      <c r="E17" s="17" t="s">
        <v>7</v>
      </c>
      <c r="F17" s="17" t="s">
        <v>41</v>
      </c>
      <c r="G17" s="17"/>
      <c r="H17" s="17" t="s">
        <v>28</v>
      </c>
      <c r="I17" s="17" t="s">
        <v>209</v>
      </c>
    </row>
    <row r="18" spans="1:9" ht="17" thickBot="1" x14ac:dyDescent="0.25">
      <c r="A18" s="16" t="s">
        <v>274</v>
      </c>
      <c r="B18" s="17" t="s">
        <v>275</v>
      </c>
      <c r="C18" s="17" t="s">
        <v>22</v>
      </c>
      <c r="D18" s="17" t="s">
        <v>4</v>
      </c>
      <c r="E18" s="40" t="s">
        <v>42</v>
      </c>
      <c r="F18" s="41"/>
      <c r="G18" s="17"/>
      <c r="H18" s="17" t="s">
        <v>28</v>
      </c>
      <c r="I18" s="17" t="s">
        <v>209</v>
      </c>
    </row>
    <row r="19" spans="1:9" ht="17" thickBot="1" x14ac:dyDescent="0.25">
      <c r="A19" s="16" t="s">
        <v>276</v>
      </c>
      <c r="B19" s="17" t="s">
        <v>277</v>
      </c>
      <c r="C19" s="17" t="s">
        <v>22</v>
      </c>
      <c r="D19" s="17" t="s">
        <v>294</v>
      </c>
      <c r="E19" s="40" t="s">
        <v>42</v>
      </c>
      <c r="F19" s="41"/>
      <c r="G19" s="17"/>
      <c r="H19" s="17" t="s">
        <v>28</v>
      </c>
      <c r="I19" s="17" t="s">
        <v>209</v>
      </c>
    </row>
    <row r="20" spans="1:9" ht="17" thickBot="1" x14ac:dyDescent="0.25">
      <c r="A20" s="16" t="s">
        <v>278</v>
      </c>
      <c r="B20" s="17" t="s">
        <v>279</v>
      </c>
      <c r="C20" s="17" t="s">
        <v>22</v>
      </c>
      <c r="D20" s="17" t="s">
        <v>4</v>
      </c>
      <c r="E20" s="40" t="s">
        <v>42</v>
      </c>
      <c r="F20" s="41"/>
      <c r="G20" s="17"/>
      <c r="H20" s="17" t="s">
        <v>28</v>
      </c>
      <c r="I20" s="17" t="s">
        <v>209</v>
      </c>
    </row>
    <row r="21" spans="1:9" ht="17" thickBot="1" x14ac:dyDescent="0.25">
      <c r="A21" s="16" t="s">
        <v>280</v>
      </c>
      <c r="B21" s="17" t="s">
        <v>281</v>
      </c>
      <c r="C21" s="17" t="s">
        <v>43</v>
      </c>
      <c r="D21" s="17" t="s">
        <v>4</v>
      </c>
      <c r="E21" s="40" t="s">
        <v>42</v>
      </c>
      <c r="F21" s="41"/>
      <c r="G21" s="17"/>
      <c r="H21" s="17" t="s">
        <v>28</v>
      </c>
      <c r="I21" s="17" t="s">
        <v>209</v>
      </c>
    </row>
    <row r="22" spans="1:9" ht="17" thickBot="1" x14ac:dyDescent="0.25">
      <c r="A22" s="16" t="s">
        <v>282</v>
      </c>
      <c r="B22" s="17" t="s">
        <v>283</v>
      </c>
      <c r="C22" s="17" t="s">
        <v>22</v>
      </c>
      <c r="D22" s="17" t="s">
        <v>581</v>
      </c>
      <c r="E22" s="40" t="s">
        <v>42</v>
      </c>
      <c r="F22" s="41"/>
      <c r="G22" s="17"/>
      <c r="H22" s="17" t="s">
        <v>28</v>
      </c>
      <c r="I22" s="17" t="s">
        <v>209</v>
      </c>
    </row>
    <row r="23" spans="1:9" ht="17" thickBot="1" x14ac:dyDescent="0.25">
      <c r="A23" s="16" t="s">
        <v>284</v>
      </c>
      <c r="B23" s="17" t="s">
        <v>285</v>
      </c>
      <c r="C23" s="17" t="s">
        <v>22</v>
      </c>
      <c r="D23" s="17" t="s">
        <v>581</v>
      </c>
      <c r="E23" s="40" t="s">
        <v>42</v>
      </c>
      <c r="F23" s="41"/>
      <c r="G23" s="17"/>
      <c r="H23" s="17" t="s">
        <v>28</v>
      </c>
      <c r="I23" s="17" t="s">
        <v>209</v>
      </c>
    </row>
    <row r="24" spans="1:9" ht="17" thickBot="1" x14ac:dyDescent="0.25">
      <c r="A24" s="16" t="s">
        <v>286</v>
      </c>
      <c r="B24" s="17" t="s">
        <v>287</v>
      </c>
      <c r="C24" s="17" t="s">
        <v>22</v>
      </c>
      <c r="D24" s="17" t="s">
        <v>581</v>
      </c>
      <c r="E24" s="40" t="s">
        <v>42</v>
      </c>
      <c r="F24" s="41"/>
      <c r="G24" s="17"/>
      <c r="H24" s="17" t="s">
        <v>28</v>
      </c>
      <c r="I24" s="17" t="s">
        <v>209</v>
      </c>
    </row>
    <row r="25" spans="1:9" ht="17" thickBot="1" x14ac:dyDescent="0.25">
      <c r="A25" s="16" t="s">
        <v>288</v>
      </c>
      <c r="B25" s="17" t="s">
        <v>289</v>
      </c>
      <c r="C25" s="17" t="s">
        <v>22</v>
      </c>
      <c r="D25" s="17" t="s">
        <v>581</v>
      </c>
      <c r="E25" s="40" t="s">
        <v>42</v>
      </c>
      <c r="F25" s="41"/>
      <c r="G25" s="17"/>
      <c r="H25" s="17" t="s">
        <v>28</v>
      </c>
      <c r="I25" s="17" t="s">
        <v>209</v>
      </c>
    </row>
    <row r="26" spans="1:9" ht="17" thickBot="1" x14ac:dyDescent="0.25">
      <c r="A26" s="16" t="s">
        <v>290</v>
      </c>
      <c r="B26" s="17" t="s">
        <v>291</v>
      </c>
      <c r="C26" s="17" t="s">
        <v>43</v>
      </c>
      <c r="D26" s="17" t="s">
        <v>582</v>
      </c>
      <c r="E26" s="40" t="s">
        <v>42</v>
      </c>
      <c r="F26" s="41"/>
      <c r="G26" s="17"/>
      <c r="H26" s="17" t="s">
        <v>28</v>
      </c>
      <c r="I26" s="17" t="s">
        <v>209</v>
      </c>
    </row>
    <row r="27" spans="1:9" ht="17" thickBot="1" x14ac:dyDescent="0.25">
      <c r="A27" s="16" t="s">
        <v>292</v>
      </c>
      <c r="B27" s="17" t="s">
        <v>293</v>
      </c>
      <c r="C27" s="17" t="s">
        <v>43</v>
      </c>
      <c r="D27" s="17" t="s">
        <v>6</v>
      </c>
      <c r="E27" s="40" t="s">
        <v>42</v>
      </c>
      <c r="F27" s="41"/>
      <c r="G27" s="17"/>
      <c r="H27" s="17" t="s">
        <v>28</v>
      </c>
      <c r="I27" s="17" t="s">
        <v>209</v>
      </c>
    </row>
    <row r="28" spans="1:9" ht="17" thickBot="1" x14ac:dyDescent="0.25">
      <c r="A28" s="16" t="s">
        <v>246</v>
      </c>
      <c r="B28" s="17" t="s">
        <v>247</v>
      </c>
      <c r="C28" s="17" t="s">
        <v>22</v>
      </c>
      <c r="D28" s="17" t="s">
        <v>4</v>
      </c>
      <c r="E28" s="17" t="s">
        <v>7</v>
      </c>
      <c r="F28" s="17" t="s">
        <v>23</v>
      </c>
      <c r="G28" s="17"/>
      <c r="H28" s="17" t="s">
        <v>26</v>
      </c>
      <c r="I28" s="17" t="s">
        <v>209</v>
      </c>
    </row>
    <row r="29" spans="1:9" ht="17" thickBot="1" x14ac:dyDescent="0.25">
      <c r="A29" s="16" t="s">
        <v>248</v>
      </c>
      <c r="B29" s="17" t="s">
        <v>249</v>
      </c>
      <c r="C29" s="17" t="s">
        <v>22</v>
      </c>
      <c r="D29" s="17" t="s">
        <v>4</v>
      </c>
      <c r="E29" s="17" t="s">
        <v>7</v>
      </c>
      <c r="F29" s="17" t="s">
        <v>27</v>
      </c>
      <c r="G29" s="17"/>
      <c r="H29" s="17" t="s">
        <v>26</v>
      </c>
      <c r="I29" s="17" t="s">
        <v>209</v>
      </c>
    </row>
    <row r="30" spans="1:9" ht="17" thickBot="1" x14ac:dyDescent="0.25">
      <c r="A30" s="16" t="s">
        <v>250</v>
      </c>
      <c r="B30" s="17" t="s">
        <v>251</v>
      </c>
      <c r="C30" s="17" t="s">
        <v>22</v>
      </c>
      <c r="D30" s="17" t="s">
        <v>581</v>
      </c>
      <c r="E30" s="17" t="s">
        <v>7</v>
      </c>
      <c r="F30" s="17" t="s">
        <v>29</v>
      </c>
      <c r="G30" s="17"/>
      <c r="H30" s="17" t="s">
        <v>26</v>
      </c>
      <c r="I30" s="17" t="s">
        <v>209</v>
      </c>
    </row>
    <row r="31" spans="1:9" ht="17" thickBot="1" x14ac:dyDescent="0.25">
      <c r="A31" s="16" t="s">
        <v>252</v>
      </c>
      <c r="B31" s="17" t="s">
        <v>253</v>
      </c>
      <c r="C31" s="17" t="s">
        <v>22</v>
      </c>
      <c r="D31" s="17" t="s">
        <v>4</v>
      </c>
      <c r="E31" s="17" t="s">
        <v>7</v>
      </c>
      <c r="F31" s="17" t="s">
        <v>30</v>
      </c>
      <c r="G31" s="17"/>
      <c r="H31" s="17" t="s">
        <v>26</v>
      </c>
      <c r="I31" s="17" t="s">
        <v>209</v>
      </c>
    </row>
    <row r="32" spans="1:9" ht="17" thickBot="1" x14ac:dyDescent="0.25">
      <c r="A32" s="16" t="s">
        <v>254</v>
      </c>
      <c r="B32" s="17" t="s">
        <v>255</v>
      </c>
      <c r="C32" s="17" t="s">
        <v>22</v>
      </c>
      <c r="D32" s="17" t="s">
        <v>581</v>
      </c>
      <c r="E32" s="17" t="s">
        <v>7</v>
      </c>
      <c r="F32" s="17" t="s">
        <v>31</v>
      </c>
      <c r="G32" s="17"/>
      <c r="H32" s="17" t="s">
        <v>26</v>
      </c>
      <c r="I32" s="17" t="s">
        <v>209</v>
      </c>
    </row>
    <row r="33" spans="1:9" ht="17" thickBot="1" x14ac:dyDescent="0.25">
      <c r="A33" s="16" t="s">
        <v>256</v>
      </c>
      <c r="B33" s="17" t="s">
        <v>257</v>
      </c>
      <c r="C33" s="17" t="s">
        <v>22</v>
      </c>
      <c r="D33" s="17" t="s">
        <v>581</v>
      </c>
      <c r="E33" s="17" t="s">
        <v>7</v>
      </c>
      <c r="F33" s="17" t="s">
        <v>32</v>
      </c>
      <c r="G33" s="17"/>
      <c r="H33" s="17" t="s">
        <v>26</v>
      </c>
      <c r="I33" s="17" t="s">
        <v>209</v>
      </c>
    </row>
    <row r="34" spans="1:9" ht="17" thickBot="1" x14ac:dyDescent="0.25">
      <c r="A34" s="16" t="s">
        <v>258</v>
      </c>
      <c r="B34" s="17" t="s">
        <v>259</v>
      </c>
      <c r="C34" s="17" t="s">
        <v>43</v>
      </c>
      <c r="D34" s="17" t="s">
        <v>581</v>
      </c>
      <c r="E34" s="17" t="s">
        <v>7</v>
      </c>
      <c r="F34" s="17" t="s">
        <v>33</v>
      </c>
      <c r="G34" s="17"/>
      <c r="H34" s="17" t="s">
        <v>26</v>
      </c>
      <c r="I34" s="17" t="s">
        <v>209</v>
      </c>
    </row>
    <row r="35" spans="1:9" ht="17" thickBot="1" x14ac:dyDescent="0.25">
      <c r="A35" s="16" t="s">
        <v>260</v>
      </c>
      <c r="B35" s="17" t="s">
        <v>261</v>
      </c>
      <c r="C35" s="17" t="s">
        <v>22</v>
      </c>
      <c r="D35" s="17" t="s">
        <v>581</v>
      </c>
      <c r="E35" s="17" t="s">
        <v>7</v>
      </c>
      <c r="F35" s="17" t="s">
        <v>34</v>
      </c>
      <c r="G35" s="17"/>
      <c r="H35" s="17" t="s">
        <v>26</v>
      </c>
      <c r="I35" s="17" t="s">
        <v>209</v>
      </c>
    </row>
    <row r="36" spans="1:9" ht="17" thickBot="1" x14ac:dyDescent="0.25">
      <c r="A36" s="16" t="s">
        <v>262</v>
      </c>
      <c r="B36" s="17" t="s">
        <v>263</v>
      </c>
      <c r="C36" s="17" t="s">
        <v>22</v>
      </c>
      <c r="D36" s="17" t="s">
        <v>4</v>
      </c>
      <c r="E36" s="17" t="s">
        <v>7</v>
      </c>
      <c r="F36" s="17" t="s">
        <v>35</v>
      </c>
      <c r="G36" s="17"/>
      <c r="H36" s="17" t="s">
        <v>26</v>
      </c>
      <c r="I36" s="17" t="s">
        <v>209</v>
      </c>
    </row>
    <row r="37" spans="1:9" ht="17" thickBot="1" x14ac:dyDescent="0.25">
      <c r="A37" s="16" t="s">
        <v>264</v>
      </c>
      <c r="B37" s="17" t="s">
        <v>58</v>
      </c>
      <c r="C37" s="17" t="s">
        <v>22</v>
      </c>
      <c r="D37" s="17" t="s">
        <v>4</v>
      </c>
      <c r="E37" s="17" t="s">
        <v>7</v>
      </c>
      <c r="F37" s="17" t="s">
        <v>36</v>
      </c>
      <c r="G37" s="17"/>
      <c r="H37" s="17" t="s">
        <v>26</v>
      </c>
      <c r="I37" s="17" t="s">
        <v>209</v>
      </c>
    </row>
    <row r="38" spans="1:9" ht="17" thickBot="1" x14ac:dyDescent="0.25">
      <c r="A38" s="16" t="s">
        <v>265</v>
      </c>
      <c r="B38" s="17" t="s">
        <v>149</v>
      </c>
      <c r="C38" s="17" t="s">
        <v>22</v>
      </c>
      <c r="D38" s="17" t="s">
        <v>581</v>
      </c>
      <c r="E38" s="17" t="s">
        <v>7</v>
      </c>
      <c r="F38" s="17" t="s">
        <v>37</v>
      </c>
      <c r="G38" s="17"/>
      <c r="H38" s="17" t="s">
        <v>26</v>
      </c>
      <c r="I38" s="17" t="s">
        <v>209</v>
      </c>
    </row>
    <row r="39" spans="1:9" ht="17" thickBot="1" x14ac:dyDescent="0.25">
      <c r="A39" s="16" t="s">
        <v>266</v>
      </c>
      <c r="B39" s="17" t="s">
        <v>273</v>
      </c>
      <c r="C39" s="17" t="s">
        <v>43</v>
      </c>
      <c r="D39" s="17" t="s">
        <v>581</v>
      </c>
      <c r="E39" s="17" t="s">
        <v>7</v>
      </c>
      <c r="F39" s="17" t="s">
        <v>38</v>
      </c>
      <c r="G39" s="17"/>
      <c r="H39" s="17" t="s">
        <v>26</v>
      </c>
      <c r="I39" s="17" t="s">
        <v>209</v>
      </c>
    </row>
    <row r="40" spans="1:9" ht="17" thickBot="1" x14ac:dyDescent="0.25">
      <c r="A40" s="16" t="s">
        <v>267</v>
      </c>
      <c r="B40" s="17" t="s">
        <v>268</v>
      </c>
      <c r="C40" s="17" t="s">
        <v>22</v>
      </c>
      <c r="D40" s="17" t="s">
        <v>581</v>
      </c>
      <c r="E40" s="17" t="s">
        <v>7</v>
      </c>
      <c r="F40" s="17" t="s">
        <v>39</v>
      </c>
      <c r="G40" s="17"/>
      <c r="H40" s="17" t="s">
        <v>26</v>
      </c>
      <c r="I40" s="17" t="s">
        <v>209</v>
      </c>
    </row>
    <row r="41" spans="1:9" ht="17" thickBot="1" x14ac:dyDescent="0.25">
      <c r="A41" s="16" t="s">
        <v>269</v>
      </c>
      <c r="B41" s="17" t="s">
        <v>270</v>
      </c>
      <c r="C41" s="17" t="s">
        <v>22</v>
      </c>
      <c r="D41" s="17" t="s">
        <v>581</v>
      </c>
      <c r="E41" s="17" t="s">
        <v>7</v>
      </c>
      <c r="F41" s="17" t="s">
        <v>40</v>
      </c>
      <c r="G41" s="17"/>
      <c r="H41" s="17" t="s">
        <v>26</v>
      </c>
      <c r="I41" s="17" t="s">
        <v>209</v>
      </c>
    </row>
    <row r="42" spans="1:9" ht="17" thickBot="1" x14ac:dyDescent="0.25">
      <c r="A42" s="16" t="s">
        <v>271</v>
      </c>
      <c r="B42" s="17" t="s">
        <v>272</v>
      </c>
      <c r="C42" s="17" t="s">
        <v>22</v>
      </c>
      <c r="D42" s="17" t="s">
        <v>581</v>
      </c>
      <c r="E42" s="17" t="s">
        <v>7</v>
      </c>
      <c r="F42" s="17" t="s">
        <v>41</v>
      </c>
      <c r="G42" s="17"/>
      <c r="H42" s="17" t="s">
        <v>26</v>
      </c>
      <c r="I42" s="17" t="s">
        <v>209</v>
      </c>
    </row>
  </sheetData>
  <mergeCells count="11">
    <mergeCell ref="E22:F22"/>
    <mergeCell ref="A1:I1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G1" workbookViewId="0">
      <selection activeCell="O16" sqref="O16"/>
    </sheetView>
  </sheetViews>
  <sheetFormatPr baseColWidth="10" defaultRowHeight="16" x14ac:dyDescent="0.2"/>
  <cols>
    <col min="1" max="1" width="17.1640625" customWidth="1"/>
  </cols>
  <sheetData>
    <row r="1" spans="1:19" x14ac:dyDescent="0.2">
      <c r="A1" s="37" t="s">
        <v>213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x14ac:dyDescent="0.2">
      <c r="A2" s="38" t="s">
        <v>2</v>
      </c>
      <c r="B2" s="45" t="s">
        <v>7</v>
      </c>
      <c r="C2" s="45"/>
      <c r="D2" s="45"/>
      <c r="E2" s="45"/>
      <c r="F2" s="45"/>
      <c r="G2" s="45"/>
      <c r="H2" s="46" t="s">
        <v>10</v>
      </c>
      <c r="I2" s="46"/>
      <c r="J2" s="46"/>
      <c r="K2" s="46"/>
      <c r="L2" s="46"/>
      <c r="M2" s="46"/>
      <c r="N2" s="38" t="s">
        <v>8</v>
      </c>
      <c r="O2" s="38"/>
      <c r="P2" s="38"/>
      <c r="Q2" s="38"/>
      <c r="R2" s="38"/>
      <c r="S2" s="38"/>
    </row>
    <row r="3" spans="1:19" x14ac:dyDescent="0.2">
      <c r="A3" s="38"/>
      <c r="B3" s="22" t="s">
        <v>3</v>
      </c>
      <c r="C3" s="22" t="s">
        <v>9</v>
      </c>
      <c r="D3" s="22" t="s">
        <v>11</v>
      </c>
      <c r="E3" s="22" t="s">
        <v>12</v>
      </c>
      <c r="F3" s="22" t="s">
        <v>0</v>
      </c>
      <c r="G3" s="22" t="s">
        <v>13</v>
      </c>
      <c r="H3" s="22" t="s">
        <v>3</v>
      </c>
      <c r="I3" s="22" t="s">
        <v>9</v>
      </c>
      <c r="J3" s="22" t="s">
        <v>11</v>
      </c>
      <c r="K3" s="22" t="s">
        <v>12</v>
      </c>
      <c r="L3" s="22" t="s">
        <v>0</v>
      </c>
      <c r="M3" s="22" t="s">
        <v>13</v>
      </c>
      <c r="N3" s="3" t="s">
        <v>3</v>
      </c>
      <c r="O3" s="3" t="s">
        <v>9</v>
      </c>
      <c r="P3" s="3" t="s">
        <v>11</v>
      </c>
      <c r="Q3" s="3" t="s">
        <v>12</v>
      </c>
      <c r="R3" s="3" t="s">
        <v>0</v>
      </c>
      <c r="S3" s="3" t="s">
        <v>13</v>
      </c>
    </row>
    <row r="4" spans="1:19" x14ac:dyDescent="0.2">
      <c r="A4" s="24" t="s">
        <v>4</v>
      </c>
      <c r="B4" s="27">
        <v>0</v>
      </c>
      <c r="C4" s="28">
        <f>(B4*100/F4)</f>
        <v>0</v>
      </c>
      <c r="D4" s="28">
        <v>2</v>
      </c>
      <c r="E4" s="28">
        <f>(D4*100/F4)</f>
        <v>100</v>
      </c>
      <c r="F4" s="28">
        <f>(B4+D4)</f>
        <v>2</v>
      </c>
      <c r="G4" s="29">
        <f>(F4*100/F8)</f>
        <v>13.333333333333334</v>
      </c>
      <c r="H4" s="27">
        <v>2</v>
      </c>
      <c r="I4" s="28">
        <f>(H4*100/L4)</f>
        <v>50</v>
      </c>
      <c r="J4" s="28">
        <v>2</v>
      </c>
      <c r="K4" s="28">
        <f>(J4*100/L4)</f>
        <v>50</v>
      </c>
      <c r="L4" s="28">
        <f>(H4+J4)</f>
        <v>4</v>
      </c>
      <c r="M4" s="29">
        <f>(L4*100/L8)</f>
        <v>40</v>
      </c>
      <c r="N4" s="4">
        <f>(B4+H4)</f>
        <v>2</v>
      </c>
      <c r="O4" s="2">
        <f>(N4*100/R4)</f>
        <v>33.333333333333336</v>
      </c>
      <c r="P4" s="4">
        <f>(D4+J4)</f>
        <v>4</v>
      </c>
      <c r="Q4" s="2">
        <f>(P4*100/P8)</f>
        <v>20</v>
      </c>
      <c r="R4" s="4">
        <f>(N4+P4)</f>
        <v>6</v>
      </c>
      <c r="S4" s="2">
        <f>(R4*100/R8)</f>
        <v>24</v>
      </c>
    </row>
    <row r="5" spans="1:19" x14ac:dyDescent="0.2">
      <c r="A5" s="24" t="s">
        <v>1</v>
      </c>
      <c r="B5" s="27">
        <v>2</v>
      </c>
      <c r="C5" s="28">
        <f>(B5*100/F5)</f>
        <v>15.384615384615385</v>
      </c>
      <c r="D5" s="28">
        <v>11</v>
      </c>
      <c r="E5" s="28">
        <f t="shared" ref="E5:E8" si="0">(D5*100/F5)</f>
        <v>84.615384615384613</v>
      </c>
      <c r="F5" s="28">
        <f t="shared" ref="F5:F8" si="1">(B5+D5)</f>
        <v>13</v>
      </c>
      <c r="G5" s="29">
        <f>(F5*100/F8)</f>
        <v>86.666666666666671</v>
      </c>
      <c r="H5" s="27">
        <v>1</v>
      </c>
      <c r="I5" s="28">
        <f t="shared" ref="I5:I8" si="2">(H5*100/L5)</f>
        <v>50</v>
      </c>
      <c r="J5" s="28">
        <v>1</v>
      </c>
      <c r="K5" s="28">
        <f t="shared" ref="K5:K8" si="3">(J5*100/L5)</f>
        <v>50</v>
      </c>
      <c r="L5" s="28">
        <f t="shared" ref="L5:L8" si="4">(H5+J5)</f>
        <v>2</v>
      </c>
      <c r="M5" s="29">
        <f>(L5*100/L8)</f>
        <v>20</v>
      </c>
      <c r="N5" s="4">
        <f t="shared" ref="N5:N8" si="5">(B5+H5)</f>
        <v>3</v>
      </c>
      <c r="O5" s="2">
        <f t="shared" ref="O5:O8" si="6">(N5*100/R5)</f>
        <v>20</v>
      </c>
      <c r="P5" s="4">
        <f t="shared" ref="P5:P8" si="7">(D5+J5)</f>
        <v>12</v>
      </c>
      <c r="Q5" s="2">
        <f>(P5*100/R5)</f>
        <v>80</v>
      </c>
      <c r="R5" s="4">
        <f t="shared" ref="R5:R8" si="8">(N5+P5)</f>
        <v>15</v>
      </c>
      <c r="S5" s="2">
        <f>(R5*100/R8)</f>
        <v>60</v>
      </c>
    </row>
    <row r="6" spans="1:19" x14ac:dyDescent="0.2">
      <c r="A6" s="24" t="s">
        <v>6</v>
      </c>
      <c r="B6" s="27">
        <v>0</v>
      </c>
      <c r="C6" s="28">
        <v>0</v>
      </c>
      <c r="D6" s="28">
        <v>0</v>
      </c>
      <c r="E6" s="28">
        <v>0</v>
      </c>
      <c r="F6" s="28">
        <f t="shared" si="1"/>
        <v>0</v>
      </c>
      <c r="G6" s="29">
        <f>(F6*100/F8)</f>
        <v>0</v>
      </c>
      <c r="H6" s="27">
        <v>0</v>
      </c>
      <c r="I6" s="28">
        <f t="shared" si="2"/>
        <v>0</v>
      </c>
      <c r="J6" s="28">
        <v>2</v>
      </c>
      <c r="K6" s="28">
        <f t="shared" si="3"/>
        <v>100</v>
      </c>
      <c r="L6" s="28">
        <f t="shared" si="4"/>
        <v>2</v>
      </c>
      <c r="M6" s="29">
        <f>(L6*100/L8)</f>
        <v>20</v>
      </c>
      <c r="N6" s="4">
        <f t="shared" si="5"/>
        <v>0</v>
      </c>
      <c r="O6" s="2">
        <f t="shared" si="6"/>
        <v>0</v>
      </c>
      <c r="P6" s="4">
        <f t="shared" si="7"/>
        <v>2</v>
      </c>
      <c r="Q6" s="2">
        <f>(P6*100/R6)</f>
        <v>100</v>
      </c>
      <c r="R6" s="4">
        <f t="shared" si="8"/>
        <v>2</v>
      </c>
      <c r="S6" s="2">
        <f>(R6*100/R8)</f>
        <v>8</v>
      </c>
    </row>
    <row r="7" spans="1:19" x14ac:dyDescent="0.2">
      <c r="A7" s="24" t="s">
        <v>5</v>
      </c>
      <c r="B7" s="27">
        <v>0</v>
      </c>
      <c r="C7" s="28">
        <v>0</v>
      </c>
      <c r="D7" s="28">
        <v>0</v>
      </c>
      <c r="E7" s="28">
        <v>0</v>
      </c>
      <c r="F7" s="28">
        <f t="shared" si="1"/>
        <v>0</v>
      </c>
      <c r="G7" s="29">
        <f>(F7*100/F8)</f>
        <v>0</v>
      </c>
      <c r="H7" s="27">
        <v>0</v>
      </c>
      <c r="I7" s="28">
        <f t="shared" si="2"/>
        <v>0</v>
      </c>
      <c r="J7" s="28">
        <v>2</v>
      </c>
      <c r="K7" s="28">
        <f t="shared" si="3"/>
        <v>100</v>
      </c>
      <c r="L7" s="28">
        <f t="shared" si="4"/>
        <v>2</v>
      </c>
      <c r="M7" s="29">
        <f>(L7*100/L8)</f>
        <v>20</v>
      </c>
      <c r="N7" s="4">
        <f t="shared" si="5"/>
        <v>0</v>
      </c>
      <c r="O7" s="2">
        <f t="shared" si="6"/>
        <v>0</v>
      </c>
      <c r="P7" s="4">
        <f t="shared" si="7"/>
        <v>2</v>
      </c>
      <c r="Q7" s="2">
        <f>(P7*100/R7)</f>
        <v>100</v>
      </c>
      <c r="R7" s="4">
        <f t="shared" si="8"/>
        <v>2</v>
      </c>
      <c r="S7" s="2">
        <f>(R7*100/R8)</f>
        <v>8</v>
      </c>
    </row>
    <row r="8" spans="1:19" x14ac:dyDescent="0.2">
      <c r="A8" s="24" t="s">
        <v>0</v>
      </c>
      <c r="B8" s="27">
        <f>SUM(B4:B7)</f>
        <v>2</v>
      </c>
      <c r="C8" s="28">
        <f t="shared" ref="C8" si="9">(B8*100/F8)</f>
        <v>13.333333333333334</v>
      </c>
      <c r="D8" s="28">
        <f>SUM(D4:D7)</f>
        <v>13</v>
      </c>
      <c r="E8" s="28">
        <f t="shared" si="0"/>
        <v>86.666666666666671</v>
      </c>
      <c r="F8" s="28">
        <f t="shared" si="1"/>
        <v>15</v>
      </c>
      <c r="G8" s="29">
        <f>(F8*100/F8)</f>
        <v>100</v>
      </c>
      <c r="H8" s="27">
        <f>SUM(H4:H7)</f>
        <v>3</v>
      </c>
      <c r="I8" s="28">
        <f t="shared" si="2"/>
        <v>30</v>
      </c>
      <c r="J8" s="28">
        <f>SUM(J4:J7)</f>
        <v>7</v>
      </c>
      <c r="K8" s="28">
        <f t="shared" si="3"/>
        <v>70</v>
      </c>
      <c r="L8" s="28">
        <f t="shared" si="4"/>
        <v>10</v>
      </c>
      <c r="M8" s="29">
        <f>(L8*100/L8)</f>
        <v>100</v>
      </c>
      <c r="N8" s="4">
        <f t="shared" si="5"/>
        <v>5</v>
      </c>
      <c r="O8" s="2">
        <f t="shared" si="6"/>
        <v>20</v>
      </c>
      <c r="P8" s="4">
        <f t="shared" si="7"/>
        <v>20</v>
      </c>
      <c r="Q8" s="2">
        <f>(P8*100/R8)</f>
        <v>80</v>
      </c>
      <c r="R8" s="4">
        <f t="shared" si="8"/>
        <v>25</v>
      </c>
      <c r="S8" s="2">
        <f>(R8*100/R8)</f>
        <v>100</v>
      </c>
    </row>
  </sheetData>
  <mergeCells count="5">
    <mergeCell ref="A1:S1"/>
    <mergeCell ref="A2:A3"/>
    <mergeCell ref="B2:G2"/>
    <mergeCell ref="H2:M2"/>
    <mergeCell ref="N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LV Legislatura (1998-2001)</vt:lpstr>
      <vt:lpstr>Lista Diputados LV (1998-2001)</vt:lpstr>
      <vt:lpstr>LVI Legislatura (2001-2004) EJ</vt:lpstr>
      <vt:lpstr>Lista Diputados LVI (2001-2004)</vt:lpstr>
      <vt:lpstr>LVII Legislatura (2004-2007)</vt:lpstr>
      <vt:lpstr>Lista Diputados LVII (2004-2007</vt:lpstr>
      <vt:lpstr>LVIII Legislatura (2007-2010)</vt:lpstr>
      <vt:lpstr>Lista Diputado LVIII (2007-2010</vt:lpstr>
      <vt:lpstr>LIX Legislatura (2010-2012)</vt:lpstr>
      <vt:lpstr>Lista Diputados LIX (2010-2012)</vt:lpstr>
      <vt:lpstr>LX Legislatura (2012-2015)</vt:lpstr>
      <vt:lpstr>Lista Diputados LX (2012-2015)</vt:lpstr>
      <vt:lpstr>LXI Legislatura 2015-2018</vt:lpstr>
      <vt:lpstr>Lista Diputados LXI 2015-2018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ffreidenberg@gmail.com</cp:lastModifiedBy>
  <dcterms:created xsi:type="dcterms:W3CDTF">2016-03-18T19:20:45Z</dcterms:created>
  <dcterms:modified xsi:type="dcterms:W3CDTF">2017-08-18T18:14:40Z</dcterms:modified>
</cp:coreProperties>
</file>